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20" windowWidth="15600" windowHeight="8010"/>
  </bookViews>
  <sheets>
    <sheet name="INDEX" sheetId="4" r:id="rId1"/>
    <sheet name="CUSTOM MENS JERSEYS" sheetId="1" r:id="rId2"/>
    <sheet name="CUSTOM MENS PANTS" sheetId="2" r:id="rId3"/>
    <sheet name="DESIGNATED HITTER JERSEYS" sheetId="7" r:id="rId4"/>
    <sheet name="DESIGNATED HITTER PANTS" sheetId="8" r:id="rId5"/>
    <sheet name="SPRING TRAINER &amp; DOUBLE HEADER" sheetId="6" r:id="rId6"/>
    <sheet name="FUSION PRO JERSEYS" sheetId="11" r:id="rId7"/>
    <sheet name="FUSION PRO PANTS" sheetId="12" r:id="rId8"/>
    <sheet name="CUSTOM YOUTH JERSEYS" sheetId="9" r:id="rId9"/>
    <sheet name="CUSTOM YOUTH PANTS" sheetId="10" r:id="rId10"/>
    <sheet name="DECORATIONS" sheetId="5" r:id="rId11"/>
  </sheets>
  <externalReferences>
    <externalReference r:id="rId12"/>
    <externalReference r:id="rId13"/>
  </externalReferences>
  <definedNames>
    <definedName name="_xlnm._FilterDatabase" localSheetId="1" hidden="1">'CUSTOM MENS JERSEYS'!$B$22:$K$22</definedName>
    <definedName name="at" localSheetId="1">'CUSTOM MENS JERSEYS'!#REF!</definedName>
    <definedName name="at" localSheetId="2">'CUSTOM MENS PANTS'!#REF!</definedName>
    <definedName name="at" localSheetId="8">'CUSTOM YOUTH JERSEYS'!#REF!</definedName>
    <definedName name="at" localSheetId="9">'CUSTOM YOUTH PANTS'!#REF!</definedName>
    <definedName name="at" localSheetId="3">'DESIGNATED HITTER JERSEYS'!#REF!</definedName>
    <definedName name="at" localSheetId="4">'DESIGNATED HITTER PANTS'!#REF!</definedName>
    <definedName name="at" localSheetId="6">'FUSION PRO JERSEYS'!#REF!</definedName>
    <definedName name="at" localSheetId="7">'FUSION PRO PANTS'!#REF!</definedName>
    <definedName name="at" localSheetId="5">'SPRING TRAINER &amp; DOUBLE HEADER'!#REF!</definedName>
    <definedName name="at">'[1]Basketball Jersey'!$CW$79:$CW$81</definedName>
    <definedName name="ev" localSheetId="1">'CUSTOM MENS JERSEYS'!#REF!</definedName>
    <definedName name="ev" localSheetId="2">'CUSTOM MENS PANTS'!#REF!</definedName>
    <definedName name="ev" localSheetId="8">'CUSTOM YOUTH JERSEYS'!#REF!</definedName>
    <definedName name="ev" localSheetId="9">'CUSTOM YOUTH PANTS'!#REF!</definedName>
    <definedName name="ev" localSheetId="3">'DESIGNATED HITTER JERSEYS'!#REF!</definedName>
    <definedName name="ev" localSheetId="4">'DESIGNATED HITTER PANTS'!#REF!</definedName>
    <definedName name="ev" localSheetId="6">'FUSION PRO JERSEYS'!#REF!</definedName>
    <definedName name="ev" localSheetId="7">'FUSION PRO PANTS'!#REF!</definedName>
    <definedName name="ev" localSheetId="5">'SPRING TRAINER &amp; DOUBLE HEADER'!#REF!</definedName>
    <definedName name="ev">'[1]Basketball Jersey'!$CW$75:$CW$77</definedName>
    <definedName name="ft" localSheetId="1">'CUSTOM MENS JERSEYS'!#REF!</definedName>
    <definedName name="ft" localSheetId="2">'CUSTOM MENS PANTS'!#REF!</definedName>
    <definedName name="ft" localSheetId="8">'CUSTOM YOUTH JERSEYS'!#REF!</definedName>
    <definedName name="ft" localSheetId="9">'CUSTOM YOUTH PANTS'!#REF!</definedName>
    <definedName name="ft" localSheetId="3">'DESIGNATED HITTER JERSEYS'!#REF!</definedName>
    <definedName name="ft" localSheetId="4">'DESIGNATED HITTER PANTS'!#REF!</definedName>
    <definedName name="ft" localSheetId="6">'FUSION PRO JERSEYS'!#REF!</definedName>
    <definedName name="ft" localSheetId="7">'FUSION PRO PANTS'!#REF!</definedName>
    <definedName name="ft" localSheetId="5">'SPRING TRAINER &amp; DOUBLE HEADER'!#REF!</definedName>
    <definedName name="ft">'[1]Basketball Jersey'!$CW$97:$CW$98</definedName>
    <definedName name="mit" localSheetId="1">'CUSTOM MENS JERSEYS'!#REF!</definedName>
    <definedName name="mit" localSheetId="2">'CUSTOM MENS PANTS'!#REF!</definedName>
    <definedName name="mit" localSheetId="8">'CUSTOM YOUTH JERSEYS'!#REF!</definedName>
    <definedName name="mit" localSheetId="9">'CUSTOM YOUTH PANTS'!#REF!</definedName>
    <definedName name="mit" localSheetId="3">'DESIGNATED HITTER JERSEYS'!#REF!</definedName>
    <definedName name="mit" localSheetId="4">'DESIGNATED HITTER PANTS'!#REF!</definedName>
    <definedName name="mit" localSheetId="6">'FUSION PRO JERSEYS'!#REF!</definedName>
    <definedName name="mit" localSheetId="7">'FUSION PRO PANTS'!#REF!</definedName>
    <definedName name="mit" localSheetId="5">'SPRING TRAINER &amp; DOUBLE HEADER'!#REF!</definedName>
    <definedName name="nx" localSheetId="1">'CUSTOM MENS JERSEYS'!#REF!</definedName>
    <definedName name="nx" localSheetId="2">'CUSTOM MENS PANTS'!#REF!</definedName>
    <definedName name="nx" localSheetId="8">'CUSTOM YOUTH JERSEYS'!#REF!</definedName>
    <definedName name="nx" localSheetId="9">'CUSTOM YOUTH PANTS'!#REF!</definedName>
    <definedName name="nx" localSheetId="3">'DESIGNATED HITTER JERSEYS'!#REF!</definedName>
    <definedName name="nx" localSheetId="4">'DESIGNATED HITTER PANTS'!#REF!</definedName>
    <definedName name="nx" localSheetId="6">'FUSION PRO JERSEYS'!#REF!</definedName>
    <definedName name="nx" localSheetId="7">'FUSION PRO PANTS'!#REF!</definedName>
    <definedName name="nx" localSheetId="5">'SPRING TRAINER &amp; DOUBLE HEADER'!#REF!</definedName>
    <definedName name="nx">'[1]Basketball Jersey'!$CW$87:$CW$88</definedName>
    <definedName name="_xlnm.Print_Area" localSheetId="1">'CUSTOM MENS JERSEYS'!$A$1:$S$78</definedName>
    <definedName name="_xlnm.Print_Area" localSheetId="2">'CUSTOM MENS PANTS'!$A$1:$T$36</definedName>
    <definedName name="_xlnm.Print_Area" localSheetId="8">'CUSTOM YOUTH JERSEYS'!$A$1:$S$78</definedName>
    <definedName name="_xlnm.Print_Area" localSheetId="9">'CUSTOM YOUTH PANTS'!$A$1:$U$41</definedName>
    <definedName name="_xlnm.Print_Area" localSheetId="10">DECORATIONS!$A$1:$Q$75</definedName>
    <definedName name="_xlnm.Print_Area" localSheetId="3">'DESIGNATED HITTER JERSEYS'!$A$1:$S$78</definedName>
    <definedName name="_xlnm.Print_Area" localSheetId="4">'DESIGNATED HITTER PANTS'!$A$1:$T$36</definedName>
    <definedName name="_xlnm.Print_Area" localSheetId="6">'FUSION PRO JERSEYS'!$A$1:$S$77</definedName>
    <definedName name="_xlnm.Print_Area" localSheetId="7">'FUSION PRO PANTS'!$A$1:$V$37</definedName>
    <definedName name="_xlnm.Print_Area" localSheetId="5">'SPRING TRAINER &amp; DOUBLE HEADER'!$A$1:$S$77</definedName>
    <definedName name="ss" localSheetId="1">'CUSTOM MENS JERSEYS'!#REF!</definedName>
    <definedName name="ss" localSheetId="2">'CUSTOM MENS PANTS'!#REF!</definedName>
    <definedName name="ss" localSheetId="8">'CUSTOM YOUTH JERSEYS'!#REF!</definedName>
    <definedName name="ss" localSheetId="9">'CUSTOM YOUTH PANTS'!#REF!</definedName>
    <definedName name="ss" localSheetId="3">'DESIGNATED HITTER JERSEYS'!#REF!</definedName>
    <definedName name="ss" localSheetId="4">'DESIGNATED HITTER PANTS'!#REF!</definedName>
    <definedName name="ss" localSheetId="6">'FUSION PRO JERSEYS'!#REF!</definedName>
    <definedName name="ss" localSheetId="7">'FUSION PRO PANTS'!#REF!</definedName>
    <definedName name="ss" localSheetId="5">'SPRING TRAINER &amp; DOUBLE HEADER'!#REF!</definedName>
    <definedName name="st" localSheetId="1">'CUSTOM MENS JERSEYS'!#REF!</definedName>
    <definedName name="st" localSheetId="2">'CUSTOM MENS PANTS'!#REF!</definedName>
    <definedName name="st" localSheetId="8">'CUSTOM YOUTH JERSEYS'!#REF!</definedName>
    <definedName name="st" localSheetId="9">'CUSTOM YOUTH PANTS'!#REF!</definedName>
    <definedName name="st" localSheetId="3">'DESIGNATED HITTER JERSEYS'!#REF!</definedName>
    <definedName name="st" localSheetId="4">'DESIGNATED HITTER PANTS'!#REF!</definedName>
    <definedName name="st" localSheetId="6">'FUSION PRO JERSEYS'!#REF!</definedName>
    <definedName name="st" localSheetId="7">'FUSION PRO PANTS'!#REF!</definedName>
    <definedName name="st" localSheetId="5">'SPRING TRAINER &amp; DOUBLE HEADER'!#REF!</definedName>
    <definedName name="st">'[1]Basketball Jersey'!$CW$83:$CW$85</definedName>
    <definedName name="STYLES">#REF!</definedName>
    <definedName name="su" localSheetId="1">'CUSTOM MENS JERSEYS'!#REF!</definedName>
    <definedName name="su" localSheetId="2">'CUSTOM MENS PANTS'!#REF!</definedName>
    <definedName name="su" localSheetId="8">'CUSTOM YOUTH JERSEYS'!#REF!</definedName>
    <definedName name="su" localSheetId="9">'CUSTOM YOUTH PANTS'!#REF!</definedName>
    <definedName name="su" localSheetId="3">'DESIGNATED HITTER JERSEYS'!#REF!</definedName>
    <definedName name="su" localSheetId="4">'DESIGNATED HITTER PANTS'!#REF!</definedName>
    <definedName name="su" localSheetId="6">'FUSION PRO JERSEYS'!#REF!</definedName>
    <definedName name="su" localSheetId="7">'FUSION PRO PANTS'!#REF!</definedName>
    <definedName name="su" localSheetId="5">'SPRING TRAINER &amp; DOUBLE HEADER'!#REF!</definedName>
    <definedName name="su">'[1]Basketball Jersey'!$CW$93:$CW$95</definedName>
    <definedName name="wp" localSheetId="1">'CUSTOM MENS JERSEYS'!#REF!</definedName>
    <definedName name="wp" localSheetId="2">'CUSTOM MENS PANTS'!#REF!</definedName>
    <definedName name="wp" localSheetId="8">'CUSTOM YOUTH JERSEYS'!#REF!</definedName>
    <definedName name="wp" localSheetId="9">'CUSTOM YOUTH PANTS'!#REF!</definedName>
    <definedName name="wp" localSheetId="3">'DESIGNATED HITTER JERSEYS'!#REF!</definedName>
    <definedName name="wp" localSheetId="4">'DESIGNATED HITTER PANTS'!#REF!</definedName>
    <definedName name="wp" localSheetId="6">'FUSION PRO JERSEYS'!#REF!</definedName>
    <definedName name="wp" localSheetId="7">'FUSION PRO PANTS'!#REF!</definedName>
    <definedName name="wp" localSheetId="5">'SPRING TRAINER &amp; DOUBLE HEADER'!#REF!</definedName>
  </definedNames>
  <calcPr calcId="145621"/>
</workbook>
</file>

<file path=xl/calcChain.xml><?xml version="1.0" encoding="utf-8"?>
<calcChain xmlns="http://schemas.openxmlformats.org/spreadsheetml/2006/main">
  <c r="F32" i="12" l="1"/>
  <c r="G32" i="12"/>
  <c r="H32" i="12"/>
  <c r="I32" i="12"/>
  <c r="J32" i="12"/>
  <c r="K32" i="12"/>
  <c r="L32" i="12"/>
  <c r="M32" i="12"/>
  <c r="N32" i="12"/>
  <c r="O32" i="12"/>
  <c r="P32" i="12"/>
  <c r="Q32" i="12"/>
  <c r="R32" i="12"/>
  <c r="S32" i="12"/>
  <c r="T32" i="12"/>
  <c r="U32" i="12"/>
  <c r="V32" i="12"/>
  <c r="B25" i="12"/>
  <c r="B26" i="12"/>
  <c r="B27" i="12"/>
  <c r="B28" i="12"/>
  <c r="B29" i="12"/>
  <c r="B24" i="12"/>
  <c r="F31" i="8"/>
  <c r="G31" i="8"/>
  <c r="H31" i="8"/>
  <c r="I31" i="8"/>
  <c r="J31" i="8"/>
  <c r="K31" i="8"/>
  <c r="L31" i="8"/>
  <c r="M31" i="8"/>
  <c r="E31" i="8"/>
  <c r="E32" i="12"/>
  <c r="M19" i="12"/>
  <c r="P18" i="12"/>
  <c r="O18" i="12"/>
  <c r="M18" i="12"/>
  <c r="M15" i="12"/>
  <c r="M14" i="12"/>
  <c r="M12" i="12"/>
  <c r="M11" i="12"/>
  <c r="D19" i="12"/>
  <c r="G18" i="12"/>
  <c r="F18" i="12"/>
  <c r="D18" i="12"/>
  <c r="D15" i="12"/>
  <c r="D14" i="12"/>
  <c r="D12" i="12"/>
  <c r="D11" i="12"/>
  <c r="G5" i="12"/>
  <c r="E21" i="12"/>
  <c r="C28" i="12" s="1"/>
  <c r="C25" i="12"/>
  <c r="C26" i="12"/>
  <c r="C27" i="12"/>
  <c r="G5" i="11"/>
  <c r="F22" i="11"/>
  <c r="L22" i="11"/>
  <c r="P22" i="11"/>
  <c r="F23" i="11"/>
  <c r="L23" i="11"/>
  <c r="P23" i="11"/>
  <c r="F24" i="11"/>
  <c r="L24" i="11"/>
  <c r="P24" i="11"/>
  <c r="F25" i="11"/>
  <c r="L25" i="11"/>
  <c r="P25" i="11"/>
  <c r="F26" i="11"/>
  <c r="L26" i="11"/>
  <c r="P26" i="11"/>
  <c r="F27" i="11"/>
  <c r="L27" i="11"/>
  <c r="P27" i="11"/>
  <c r="F28" i="11"/>
  <c r="L28" i="11"/>
  <c r="P28" i="11"/>
  <c r="F29" i="11"/>
  <c r="L29" i="11"/>
  <c r="P29" i="11"/>
  <c r="F30" i="11"/>
  <c r="L30" i="11"/>
  <c r="P30" i="11"/>
  <c r="F31" i="11"/>
  <c r="L31" i="11"/>
  <c r="P31" i="11"/>
  <c r="F32" i="11"/>
  <c r="L32" i="11"/>
  <c r="P32" i="11"/>
  <c r="F33" i="11"/>
  <c r="L33" i="11"/>
  <c r="P33" i="11"/>
  <c r="F34" i="11"/>
  <c r="L34" i="11"/>
  <c r="P34" i="11"/>
  <c r="F35" i="11"/>
  <c r="L35" i="11"/>
  <c r="P35" i="11"/>
  <c r="F36" i="11"/>
  <c r="L36" i="11"/>
  <c r="P36" i="11"/>
  <c r="F37" i="11"/>
  <c r="L37" i="11"/>
  <c r="P37" i="11"/>
  <c r="F38" i="11"/>
  <c r="L38" i="11"/>
  <c r="P38" i="11"/>
  <c r="F39" i="11"/>
  <c r="L39" i="11"/>
  <c r="P39" i="11"/>
  <c r="F40" i="11"/>
  <c r="L40" i="11"/>
  <c r="P40" i="11"/>
  <c r="F41" i="11"/>
  <c r="L41" i="11"/>
  <c r="P41" i="11"/>
  <c r="F42" i="11"/>
  <c r="L42" i="11"/>
  <c r="P42" i="11"/>
  <c r="F43" i="11"/>
  <c r="L43" i="11"/>
  <c r="P43" i="11"/>
  <c r="F44" i="11"/>
  <c r="L44" i="11"/>
  <c r="P44" i="11"/>
  <c r="F45" i="11"/>
  <c r="L45" i="11"/>
  <c r="P45" i="11"/>
  <c r="F46" i="11"/>
  <c r="L46" i="11"/>
  <c r="P46" i="11"/>
  <c r="F47" i="11"/>
  <c r="L47" i="11"/>
  <c r="P47" i="11"/>
  <c r="F48" i="11"/>
  <c r="L48" i="11"/>
  <c r="P48" i="11"/>
  <c r="F49" i="11"/>
  <c r="L49" i="11"/>
  <c r="P49" i="11"/>
  <c r="F50" i="11"/>
  <c r="L50" i="11"/>
  <c r="P50" i="11"/>
  <c r="F51" i="11"/>
  <c r="L51" i="11"/>
  <c r="P51" i="11"/>
  <c r="F52" i="11"/>
  <c r="L52" i="11"/>
  <c r="P52" i="11"/>
  <c r="F53" i="11"/>
  <c r="L53" i="11"/>
  <c r="P53" i="11"/>
  <c r="F54" i="11"/>
  <c r="L54" i="11"/>
  <c r="P54" i="11"/>
  <c r="F55" i="11"/>
  <c r="L55" i="11"/>
  <c r="P55" i="11"/>
  <c r="F56" i="11"/>
  <c r="L56" i="11"/>
  <c r="P56" i="11"/>
  <c r="F57" i="11"/>
  <c r="L57" i="11"/>
  <c r="P57" i="11"/>
  <c r="F58" i="11"/>
  <c r="L58" i="11"/>
  <c r="P58" i="11"/>
  <c r="F59" i="11"/>
  <c r="L59" i="11"/>
  <c r="P59" i="11"/>
  <c r="F60" i="11"/>
  <c r="L60" i="11"/>
  <c r="P60" i="11"/>
  <c r="F61" i="11"/>
  <c r="L61" i="11"/>
  <c r="F62" i="11"/>
  <c r="L62" i="11"/>
  <c r="F63" i="11"/>
  <c r="L63" i="11"/>
  <c r="F64" i="11"/>
  <c r="L64" i="11"/>
  <c r="F65" i="11"/>
  <c r="L65" i="11"/>
  <c r="F66" i="11"/>
  <c r="L66" i="11"/>
  <c r="F67" i="11"/>
  <c r="L67" i="11"/>
  <c r="F68" i="11"/>
  <c r="L68" i="11"/>
  <c r="F69" i="11"/>
  <c r="L69" i="11"/>
  <c r="Q69" i="11"/>
  <c r="F70" i="11"/>
  <c r="L70" i="11"/>
  <c r="F71" i="11"/>
  <c r="L71" i="11"/>
  <c r="F72" i="11"/>
  <c r="L72" i="11"/>
  <c r="F73" i="11"/>
  <c r="L73" i="11"/>
  <c r="F74" i="11"/>
  <c r="L74" i="11"/>
  <c r="F75" i="11"/>
  <c r="L75" i="11"/>
  <c r="F76" i="11"/>
  <c r="L76" i="11"/>
  <c r="C24" i="12" l="1"/>
  <c r="C29" i="12"/>
  <c r="B32" i="12"/>
  <c r="Q70" i="11"/>
  <c r="Q67" i="11"/>
  <c r="Q65" i="11"/>
  <c r="P63" i="11"/>
  <c r="Q66" i="11"/>
  <c r="Q68" i="11" s="1"/>
  <c r="B34" i="5"/>
  <c r="B33" i="5"/>
  <c r="O18" i="10" l="1"/>
  <c r="N18" i="10"/>
  <c r="L19" i="10"/>
  <c r="L18" i="10"/>
  <c r="L15" i="10"/>
  <c r="L14" i="10"/>
  <c r="L12" i="10"/>
  <c r="L11" i="10"/>
  <c r="D19" i="10"/>
  <c r="G18" i="10"/>
  <c r="F18" i="10"/>
  <c r="D18" i="10"/>
  <c r="D15" i="10"/>
  <c r="D14" i="10"/>
  <c r="D12" i="10"/>
  <c r="D11" i="10"/>
  <c r="Q54" i="6" l="1"/>
  <c r="Q55" i="6"/>
  <c r="Q53" i="6"/>
  <c r="O18" i="8"/>
  <c r="N18" i="8"/>
  <c r="L19" i="8"/>
  <c r="L18" i="8"/>
  <c r="L15" i="8"/>
  <c r="L14" i="8"/>
  <c r="L12" i="8"/>
  <c r="L11" i="8"/>
  <c r="L19" i="2" l="1"/>
  <c r="O18" i="2"/>
  <c r="N18" i="2"/>
  <c r="L18" i="2"/>
  <c r="L15" i="2"/>
  <c r="L14" i="2"/>
  <c r="L12" i="2"/>
  <c r="L11" i="2"/>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D11" i="8" l="1"/>
  <c r="D19" i="8"/>
  <c r="G18" i="8"/>
  <c r="F18" i="8"/>
  <c r="D18" i="8"/>
  <c r="D15" i="8"/>
  <c r="D14" i="8"/>
  <c r="D12" i="8"/>
  <c r="D19" i="2"/>
  <c r="G18" i="2"/>
  <c r="F18" i="2"/>
  <c r="D18" i="2"/>
  <c r="D15" i="2"/>
  <c r="D12" i="2"/>
  <c r="D11" i="2"/>
  <c r="G5" i="1" l="1"/>
  <c r="G5" i="10" l="1"/>
  <c r="B25" i="10"/>
  <c r="D25" i="10"/>
  <c r="B26" i="10"/>
  <c r="D26" i="10"/>
  <c r="B27" i="10"/>
  <c r="D27" i="10"/>
  <c r="B28" i="10"/>
  <c r="D28" i="10"/>
  <c r="B29" i="10"/>
  <c r="D29" i="10"/>
  <c r="B30" i="10"/>
  <c r="D30" i="10"/>
  <c r="B33" i="10"/>
  <c r="I33" i="10"/>
  <c r="K33" i="10"/>
  <c r="M33" i="10"/>
  <c r="O33" i="10"/>
  <c r="G5" i="9"/>
  <c r="H23" i="9"/>
  <c r="N23" i="9"/>
  <c r="Q23" i="9"/>
  <c r="H24" i="9"/>
  <c r="N24" i="9"/>
  <c r="Q24" i="9"/>
  <c r="H25" i="9"/>
  <c r="N25" i="9"/>
  <c r="Q25" i="9"/>
  <c r="H26" i="9"/>
  <c r="N26" i="9"/>
  <c r="Q26" i="9"/>
  <c r="H27" i="9"/>
  <c r="N27" i="9"/>
  <c r="Q27" i="9"/>
  <c r="H28" i="9"/>
  <c r="N28" i="9"/>
  <c r="Q28" i="9"/>
  <c r="H29" i="9"/>
  <c r="N29" i="9"/>
  <c r="Q29" i="9"/>
  <c r="H30" i="9"/>
  <c r="N30" i="9"/>
  <c r="Q30" i="9"/>
  <c r="H31" i="9"/>
  <c r="N31" i="9"/>
  <c r="Q31" i="9"/>
  <c r="H32" i="9"/>
  <c r="N32" i="9"/>
  <c r="Q32" i="9"/>
  <c r="H33" i="9"/>
  <c r="N33" i="9"/>
  <c r="Q33" i="9"/>
  <c r="H34" i="9"/>
  <c r="N34" i="9"/>
  <c r="Q34" i="9"/>
  <c r="H35" i="9"/>
  <c r="N35" i="9"/>
  <c r="H36" i="9"/>
  <c r="N36" i="9"/>
  <c r="R44" i="9"/>
  <c r="H37" i="9"/>
  <c r="N37" i="9"/>
  <c r="R45" i="9"/>
  <c r="H38" i="9"/>
  <c r="N38" i="9"/>
  <c r="H39" i="9"/>
  <c r="N39" i="9"/>
  <c r="H40" i="9"/>
  <c r="N40" i="9"/>
  <c r="H41" i="9"/>
  <c r="N41" i="9"/>
  <c r="H42" i="9"/>
  <c r="N42" i="9"/>
  <c r="H43" i="9"/>
  <c r="N43" i="9"/>
  <c r="H44" i="9"/>
  <c r="N44" i="9"/>
  <c r="H45" i="9"/>
  <c r="N45" i="9"/>
  <c r="H46" i="9"/>
  <c r="N46" i="9"/>
  <c r="H47" i="9"/>
  <c r="N47" i="9"/>
  <c r="R47" i="9"/>
  <c r="H48" i="9"/>
  <c r="N48" i="9"/>
  <c r="H49" i="9"/>
  <c r="N49" i="9"/>
  <c r="H50" i="9"/>
  <c r="N50" i="9"/>
  <c r="H51" i="9"/>
  <c r="N51" i="9"/>
  <c r="H52" i="9"/>
  <c r="N52" i="9"/>
  <c r="H53" i="9"/>
  <c r="N53" i="9"/>
  <c r="H54" i="9"/>
  <c r="N54" i="9"/>
  <c r="H55" i="9"/>
  <c r="N55" i="9"/>
  <c r="H56" i="9"/>
  <c r="N56" i="9"/>
  <c r="H57" i="9"/>
  <c r="N57" i="9"/>
  <c r="H58" i="9"/>
  <c r="N58" i="9"/>
  <c r="H59" i="9"/>
  <c r="N59" i="9"/>
  <c r="H60" i="9"/>
  <c r="N60" i="9"/>
  <c r="H61" i="9"/>
  <c r="N61" i="9"/>
  <c r="H62" i="9"/>
  <c r="N62" i="9"/>
  <c r="H63" i="9"/>
  <c r="N63" i="9"/>
  <c r="H64" i="9"/>
  <c r="N64" i="9"/>
  <c r="H65" i="9"/>
  <c r="N65" i="9"/>
  <c r="H66" i="9"/>
  <c r="N66" i="9"/>
  <c r="H67" i="9"/>
  <c r="N67" i="9"/>
  <c r="H68" i="9"/>
  <c r="N68" i="9"/>
  <c r="H69" i="9"/>
  <c r="N69" i="9"/>
  <c r="H70" i="9"/>
  <c r="N70" i="9"/>
  <c r="H71" i="9"/>
  <c r="N71" i="9"/>
  <c r="H72" i="9"/>
  <c r="N72" i="9"/>
  <c r="H73" i="9"/>
  <c r="N73" i="9"/>
  <c r="H74" i="9"/>
  <c r="N74" i="9"/>
  <c r="H75" i="9"/>
  <c r="N75" i="9"/>
  <c r="H76" i="9"/>
  <c r="N76" i="9"/>
  <c r="H77" i="9"/>
  <c r="N77" i="9"/>
  <c r="R49" i="9" l="1"/>
  <c r="Q41" i="9"/>
  <c r="R43" i="9"/>
  <c r="R46" i="9" s="1"/>
  <c r="B28" i="8" l="1"/>
  <c r="B27" i="8"/>
  <c r="B26" i="8"/>
  <c r="B25" i="8"/>
  <c r="B31" i="8" s="1"/>
  <c r="B24" i="8"/>
  <c r="E21" i="8"/>
  <c r="C28" i="8" s="1"/>
  <c r="G5" i="8"/>
  <c r="G5" i="7"/>
  <c r="F22" i="7"/>
  <c r="L22" i="7"/>
  <c r="P22" i="7"/>
  <c r="F23" i="7"/>
  <c r="L23" i="7"/>
  <c r="P23" i="7"/>
  <c r="F24" i="7"/>
  <c r="L24" i="7"/>
  <c r="P24" i="7"/>
  <c r="F25" i="7"/>
  <c r="L25" i="7"/>
  <c r="P25" i="7"/>
  <c r="F26" i="7"/>
  <c r="L26" i="7"/>
  <c r="P26" i="7"/>
  <c r="F27" i="7"/>
  <c r="L27" i="7"/>
  <c r="P27" i="7"/>
  <c r="F28" i="7"/>
  <c r="L28" i="7"/>
  <c r="P28" i="7"/>
  <c r="F29" i="7"/>
  <c r="L29" i="7"/>
  <c r="P29" i="7"/>
  <c r="F30" i="7"/>
  <c r="L30" i="7"/>
  <c r="P30" i="7"/>
  <c r="F31" i="7"/>
  <c r="L31" i="7"/>
  <c r="P31" i="7"/>
  <c r="F32" i="7"/>
  <c r="L32" i="7"/>
  <c r="P32" i="7"/>
  <c r="F33" i="7"/>
  <c r="L33" i="7"/>
  <c r="P33" i="7"/>
  <c r="F34" i="7"/>
  <c r="L34" i="7"/>
  <c r="P34" i="7"/>
  <c r="F35" i="7"/>
  <c r="L35" i="7"/>
  <c r="P35" i="7"/>
  <c r="F36" i="7"/>
  <c r="L36" i="7"/>
  <c r="P36" i="7"/>
  <c r="F37" i="7"/>
  <c r="L37" i="7"/>
  <c r="P37" i="7"/>
  <c r="F38" i="7"/>
  <c r="L38" i="7"/>
  <c r="P38" i="7"/>
  <c r="F39" i="7"/>
  <c r="L39" i="7"/>
  <c r="P39" i="7"/>
  <c r="F40" i="7"/>
  <c r="L40" i="7"/>
  <c r="P40" i="7"/>
  <c r="F41" i="7"/>
  <c r="L41" i="7"/>
  <c r="P41" i="7"/>
  <c r="F42" i="7"/>
  <c r="L42" i="7"/>
  <c r="P42" i="7"/>
  <c r="F43" i="7"/>
  <c r="L43" i="7"/>
  <c r="P43" i="7"/>
  <c r="F44" i="7"/>
  <c r="L44" i="7"/>
  <c r="P44" i="7"/>
  <c r="F45" i="7"/>
  <c r="L45" i="7"/>
  <c r="P45" i="7"/>
  <c r="F46" i="7"/>
  <c r="L46" i="7"/>
  <c r="P46" i="7"/>
  <c r="Q53" i="7" s="1"/>
  <c r="F47" i="7"/>
  <c r="L47" i="7"/>
  <c r="P47" i="7"/>
  <c r="F48" i="7"/>
  <c r="L48" i="7"/>
  <c r="P48" i="7"/>
  <c r="Q55" i="7" s="1"/>
  <c r="F49" i="7"/>
  <c r="L49" i="7"/>
  <c r="F50" i="7"/>
  <c r="L50" i="7"/>
  <c r="F51" i="7"/>
  <c r="L51" i="7"/>
  <c r="F52" i="7"/>
  <c r="L52" i="7"/>
  <c r="F53" i="7"/>
  <c r="L53" i="7"/>
  <c r="F54" i="7"/>
  <c r="L54" i="7"/>
  <c r="F55" i="7"/>
  <c r="L55" i="7"/>
  <c r="F56" i="7"/>
  <c r="L56" i="7"/>
  <c r="F57" i="7"/>
  <c r="L57" i="7"/>
  <c r="Q57" i="7"/>
  <c r="F58" i="7"/>
  <c r="L58" i="7"/>
  <c r="F59" i="7"/>
  <c r="L59" i="7"/>
  <c r="F60" i="7"/>
  <c r="L60" i="7"/>
  <c r="F61" i="7"/>
  <c r="L61" i="7"/>
  <c r="F62" i="7"/>
  <c r="L62" i="7"/>
  <c r="F63" i="7"/>
  <c r="L63" i="7"/>
  <c r="F64" i="7"/>
  <c r="L64" i="7"/>
  <c r="F65" i="7"/>
  <c r="L65" i="7"/>
  <c r="F66" i="7"/>
  <c r="L66" i="7"/>
  <c r="F67" i="7"/>
  <c r="L67" i="7"/>
  <c r="F68" i="7"/>
  <c r="L68" i="7"/>
  <c r="F69" i="7"/>
  <c r="L69" i="7"/>
  <c r="F70" i="7"/>
  <c r="L70" i="7"/>
  <c r="F71" i="7"/>
  <c r="L71" i="7"/>
  <c r="F72" i="7"/>
  <c r="L72" i="7"/>
  <c r="F73" i="7"/>
  <c r="L73" i="7"/>
  <c r="F74" i="7"/>
  <c r="L74" i="7"/>
  <c r="F75" i="7"/>
  <c r="L75" i="7"/>
  <c r="F76" i="7"/>
  <c r="L76" i="7"/>
  <c r="C25" i="8" l="1"/>
  <c r="C26" i="8"/>
  <c r="C27" i="8"/>
  <c r="C24" i="8"/>
  <c r="Q56" i="7"/>
  <c r="Q58" i="7"/>
  <c r="Q54" i="7"/>
  <c r="P51" i="7"/>
  <c r="P25" i="6"/>
  <c r="P26" i="6"/>
  <c r="P27" i="6"/>
  <c r="P29" i="6"/>
  <c r="P30" i="6"/>
  <c r="P31" i="6"/>
  <c r="P32" i="6"/>
  <c r="P33" i="6"/>
  <c r="P34" i="6"/>
  <c r="P35" i="6"/>
  <c r="P36" i="6"/>
  <c r="P37" i="6"/>
  <c r="P38" i="6"/>
  <c r="P39" i="6"/>
  <c r="P40" i="6"/>
  <c r="P41" i="6"/>
  <c r="P42" i="6"/>
  <c r="P43" i="6"/>
  <c r="P44" i="6"/>
  <c r="P45" i="6"/>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P24" i="6" l="1"/>
  <c r="P23" i="6"/>
  <c r="G5" i="6"/>
  <c r="C39" i="5" l="1"/>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F50" i="5"/>
  <c r="F51" i="5"/>
  <c r="F52" i="5"/>
  <c r="F53" i="5"/>
  <c r="F54" i="5"/>
  <c r="F55" i="5"/>
  <c r="F56" i="5"/>
  <c r="F57" i="5"/>
  <c r="F58" i="5"/>
  <c r="F59" i="5"/>
  <c r="F60" i="5"/>
  <c r="F61" i="5"/>
  <c r="F62" i="5"/>
  <c r="F63" i="5"/>
  <c r="F64" i="5"/>
  <c r="F65" i="5"/>
  <c r="F66" i="5"/>
  <c r="F67" i="5"/>
  <c r="F68" i="5"/>
  <c r="F69" i="5"/>
  <c r="F70" i="5"/>
  <c r="F71" i="5"/>
  <c r="F72" i="5"/>
  <c r="F73" i="5"/>
  <c r="F74" i="5"/>
  <c r="F75" i="5"/>
  <c r="F39" i="5"/>
  <c r="F40" i="5"/>
  <c r="F41" i="5"/>
  <c r="F42" i="5"/>
  <c r="F43" i="5"/>
  <c r="F44" i="5"/>
  <c r="F45" i="5"/>
  <c r="F46" i="5"/>
  <c r="F47" i="5"/>
  <c r="F48" i="5"/>
  <c r="F49" i="5"/>
  <c r="D31" i="2" l="1"/>
  <c r="E31" i="2"/>
  <c r="F31" i="2"/>
  <c r="G31" i="2"/>
  <c r="H31" i="2"/>
  <c r="I31" i="2"/>
  <c r="J31" i="2"/>
  <c r="K31" i="2"/>
  <c r="L31" i="2"/>
  <c r="M31" i="2"/>
  <c r="N31" i="2"/>
  <c r="O31" i="2"/>
  <c r="P31" i="2"/>
  <c r="Q31" i="2"/>
  <c r="R31" i="2"/>
  <c r="S31" i="2"/>
  <c r="T31" i="2"/>
  <c r="C31" i="2"/>
  <c r="B31" i="2" s="1"/>
  <c r="P22" i="6"/>
  <c r="L23" i="6"/>
  <c r="L24" i="6"/>
  <c r="P28" i="6" s="1"/>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R70" i="1"/>
  <c r="R71" i="1" l="1"/>
  <c r="Q57" i="6" l="1"/>
  <c r="Q58" i="6" l="1"/>
  <c r="L22" i="6"/>
  <c r="F22" i="6"/>
  <c r="P51" i="6" l="1"/>
  <c r="E21" i="2"/>
  <c r="F5" i="2"/>
  <c r="Q56" i="6" l="1"/>
  <c r="A29" i="2"/>
  <c r="A26" i="2"/>
  <c r="A27" i="2"/>
  <c r="A28" i="2"/>
  <c r="A25" i="2"/>
  <c r="A24" i="2"/>
  <c r="C38" i="5" l="1"/>
  <c r="M39" i="5" s="1"/>
  <c r="R67" i="1" l="1"/>
  <c r="L23" i="1"/>
  <c r="F23" i="1"/>
  <c r="Q23" i="1" s="1"/>
  <c r="Q64" i="1" s="1"/>
  <c r="R68" i="1" l="1"/>
  <c r="R66" i="1"/>
  <c r="R69" i="1" l="1"/>
  <c r="J38" i="5"/>
  <c r="M50" i="5" s="1"/>
  <c r="F38" i="5"/>
  <c r="M44" i="5" s="1"/>
</calcChain>
</file>

<file path=xl/sharedStrings.xml><?xml version="1.0" encoding="utf-8"?>
<sst xmlns="http://schemas.openxmlformats.org/spreadsheetml/2006/main" count="1225" uniqueCount="382">
  <si>
    <t>#</t>
  </si>
  <si>
    <t>SIZE</t>
  </si>
  <si>
    <t>QTY</t>
  </si>
  <si>
    <t>Size</t>
  </si>
  <si>
    <t>Total</t>
  </si>
  <si>
    <t>TOTAL</t>
  </si>
  <si>
    <t>Reg length</t>
  </si>
  <si>
    <t>Total "+2"</t>
  </si>
  <si>
    <t>Total "+4"</t>
  </si>
  <si>
    <t>Total Jerseys</t>
  </si>
  <si>
    <t>Total Jerseys with names</t>
  </si>
  <si>
    <t>Total Jerseys without numbers</t>
  </si>
  <si>
    <t>NO NUMBERS</t>
  </si>
  <si>
    <t>SCHOOL NAME:</t>
  </si>
  <si>
    <t>STYLE:</t>
  </si>
  <si>
    <t>COLORWAY:</t>
  </si>
  <si>
    <t>BILL TO:</t>
  </si>
  <si>
    <t>ACCOUNT #:</t>
  </si>
  <si>
    <t>ATTE.:</t>
  </si>
  <si>
    <t>TELEPHONE</t>
  </si>
  <si>
    <t>TELEPHONE:</t>
  </si>
  <si>
    <t>CITY</t>
  </si>
  <si>
    <t>STATE</t>
  </si>
  <si>
    <t>ZIP</t>
  </si>
  <si>
    <t>ADDRESS</t>
  </si>
  <si>
    <t>ADDRESS:</t>
  </si>
  <si>
    <t>SHIP TO:</t>
  </si>
  <si>
    <t>ADIDAS REP.:</t>
  </si>
  <si>
    <t>CUSTOMER PO NUMBER:</t>
  </si>
  <si>
    <t>NAMES</t>
  </si>
  <si>
    <t>Standard Sizes (Choose Quantity of Each)</t>
  </si>
  <si>
    <t>22" Inseam</t>
  </si>
  <si>
    <t>24" Inseam</t>
  </si>
  <si>
    <t>28" Inseam</t>
  </si>
  <si>
    <t>30" Inseam</t>
  </si>
  <si>
    <t>00</t>
  </si>
  <si>
    <t>BaseColor12</t>
  </si>
  <si>
    <t>BaseColorID12</t>
  </si>
  <si>
    <t>BaseColorCode1</t>
  </si>
  <si>
    <t>&lt;ColorCode&gt;</t>
  </si>
  <si>
    <t>Black</t>
  </si>
  <si>
    <t>Cream</t>
  </si>
  <si>
    <t>Dark Green</t>
  </si>
  <si>
    <t>Grey-Black</t>
  </si>
  <si>
    <t>Grey-Maroon</t>
  </si>
  <si>
    <t>Maroon</t>
  </si>
  <si>
    <t>Scarlet</t>
  </si>
  <si>
    <t>Silver Grey</t>
  </si>
  <si>
    <t>SUBLIMATED</t>
  </si>
  <si>
    <t>White</t>
  </si>
  <si>
    <t>White-Black</t>
  </si>
  <si>
    <t>White-Maroon</t>
  </si>
  <si>
    <t>STYLE NAME</t>
  </si>
  <si>
    <t>COLOR WAY</t>
  </si>
  <si>
    <t>_ _ _ _ _ _ _ _ _ _ _</t>
  </si>
  <si>
    <t>STYLE NUMBER:</t>
  </si>
  <si>
    <t>AL</t>
  </si>
  <si>
    <t>PL</t>
  </si>
  <si>
    <t>27" Inseam</t>
  </si>
  <si>
    <t>19" Inseam</t>
  </si>
  <si>
    <t>21" Inseam</t>
  </si>
  <si>
    <t>15" Inseam</t>
  </si>
  <si>
    <t>RL</t>
  </si>
  <si>
    <t xml:space="preserve">_ _ _ _ _ _ _ _ </t>
  </si>
  <si>
    <t>ADI REP.:</t>
  </si>
  <si>
    <t>STYLE MEN</t>
  </si>
  <si>
    <t>ATENTION:</t>
  </si>
  <si>
    <t>ZIP CODE</t>
  </si>
  <si>
    <t>COLOR FABRIC:</t>
  </si>
  <si>
    <t>COLOR OUTLINE:</t>
  </si>
  <si>
    <t>COLOR LETTER:</t>
  </si>
  <si>
    <t>COLOR FILL:</t>
  </si>
  <si>
    <t>E-MAIL:</t>
  </si>
  <si>
    <t>STYLE NAME:</t>
  </si>
  <si>
    <t>FABRIC:</t>
  </si>
  <si>
    <t>COLOR</t>
  </si>
  <si>
    <t>QUANTITY</t>
  </si>
  <si>
    <t>BLANK NAMEPLATES</t>
  </si>
  <si>
    <t>NAMEPLATES</t>
  </si>
  <si>
    <t>TWILL LETTER</t>
  </si>
  <si>
    <t>TWILL NUMBER</t>
  </si>
  <si>
    <t>PLAYER NAME</t>
  </si>
  <si>
    <t>LETTER</t>
  </si>
  <si>
    <t>NUMBER</t>
  </si>
  <si>
    <t>TWILL LETTERS</t>
  </si>
  <si>
    <t>TWILL NUMBERS</t>
  </si>
  <si>
    <t>Grey Pinstripes Pique- adi 27</t>
  </si>
  <si>
    <t>Pointelle-adi 87</t>
  </si>
  <si>
    <t>Poly Pique-adi 15</t>
  </si>
  <si>
    <t>ProPlayer Poly-adi 28</t>
  </si>
  <si>
    <t>White Pinstripes Pique-adi 08</t>
  </si>
  <si>
    <t>CODE BASEBALL JERSEY</t>
  </si>
  <si>
    <t>NO HITTER BASEBALL JERSEY</t>
  </si>
  <si>
    <t>MASHER BASEBALL JERSEY</t>
  </si>
  <si>
    <t>JoBu HENLEY BASEBALL JERSEY</t>
  </si>
  <si>
    <t>PHANTOM BASEBALL JERSEY</t>
  </si>
  <si>
    <t>AD01983M</t>
  </si>
  <si>
    <t>AD01984M</t>
  </si>
  <si>
    <t>AD02380M</t>
  </si>
  <si>
    <t>AD02381M</t>
  </si>
  <si>
    <t>AD02382M</t>
  </si>
  <si>
    <t>AD02391M</t>
  </si>
  <si>
    <t>AD02393M</t>
  </si>
  <si>
    <t>AD02395M</t>
  </si>
  <si>
    <t>AD02400M</t>
  </si>
  <si>
    <t>AD02402M</t>
  </si>
  <si>
    <t>AD02403M</t>
  </si>
  <si>
    <t>AD02404M</t>
  </si>
  <si>
    <t>AD02405M</t>
  </si>
  <si>
    <t>AD01987M-AL</t>
  </si>
  <si>
    <t>HOME RUN BASEBALL PANT - KL</t>
  </si>
  <si>
    <t>AD01987M-KL</t>
  </si>
  <si>
    <t>HOME RUN BASEBALL PANT - AL</t>
  </si>
  <si>
    <t>AD01987M-OHT</t>
  </si>
  <si>
    <t>HOME RUN BASEBALL PANT - OHT</t>
  </si>
  <si>
    <t>AD01987M-PL</t>
  </si>
  <si>
    <t>HOME RUN BASEBALL PANT - PL</t>
  </si>
  <si>
    <t>AD01987M-RL</t>
  </si>
  <si>
    <t>HOME RUN BASEBALL PANT - RL</t>
  </si>
  <si>
    <t>PHANTOM BASEBALL PANT  - AL</t>
  </si>
  <si>
    <t>AD02383M-AL</t>
  </si>
  <si>
    <t>AD02383M-KL</t>
  </si>
  <si>
    <t>AD02383M-OHT</t>
  </si>
  <si>
    <t>AD02383M-PL</t>
  </si>
  <si>
    <t>AD02383M-RL</t>
  </si>
  <si>
    <t>AD02384M-AL</t>
  </si>
  <si>
    <t>AD02384M-KL</t>
  </si>
  <si>
    <t>AD02384M-OHT</t>
  </si>
  <si>
    <t>AD02384M-PL</t>
  </si>
  <si>
    <t>AD02384M-RL</t>
  </si>
  <si>
    <t>AD02394M-AL</t>
  </si>
  <si>
    <t>AD02394M-KL</t>
  </si>
  <si>
    <t>AD02394M-OHT</t>
  </si>
  <si>
    <t>AD02394M-PL</t>
  </si>
  <si>
    <t>PHANTOM BASEBALL PANT  - KL</t>
  </si>
  <si>
    <t>PHANTOM BASEBALL PANT  - OHT</t>
  </si>
  <si>
    <t>PHANTOM BASEBALL PANT  - PL</t>
  </si>
  <si>
    <t>PHANTOM BASEBALL PANT  - RL</t>
  </si>
  <si>
    <t>DIAMOND BASEBALL PANT - AL</t>
  </si>
  <si>
    <t>DIAMOND BASEBALL PANT - KL</t>
  </si>
  <si>
    <t>DIAMOND BASEBALL PANT - OHT</t>
  </si>
  <si>
    <t>DIAMOND BASEBALL PANT - PL</t>
  </si>
  <si>
    <t>DIAMOND BASEBALL PANT - RL</t>
  </si>
  <si>
    <t>LEGACY BB PANT - AL</t>
  </si>
  <si>
    <t>LEGACY BB PANT - KL</t>
  </si>
  <si>
    <t>LEGACY BB PANT - OHT</t>
  </si>
  <si>
    <t>LEGACY BB PANT - PL</t>
  </si>
  <si>
    <t>LEGACY BB PANT - RL</t>
  </si>
  <si>
    <t>SWEET SPOT BB PANT - AL</t>
  </si>
  <si>
    <t>AD02394M-RL</t>
  </si>
  <si>
    <t>AD02396M-AL</t>
  </si>
  <si>
    <t>AD02396M-KL</t>
  </si>
  <si>
    <t>AD02396M-OHT</t>
  </si>
  <si>
    <t>AD02396M-PL</t>
  </si>
  <si>
    <t>AD02396M-RL</t>
  </si>
  <si>
    <t>AD02401M-AL</t>
  </si>
  <si>
    <t>AD02401M-KL</t>
  </si>
  <si>
    <t>AD02401M-OHT</t>
  </si>
  <si>
    <t>AD02401M-PL</t>
  </si>
  <si>
    <t>AD02401M-RL</t>
  </si>
  <si>
    <t>SWEET SPOT BB PANT - KL</t>
  </si>
  <si>
    <t>SWEET SPOT BB PANT - OHT</t>
  </si>
  <si>
    <t>SWEET SPOT BB PANT - PL</t>
  </si>
  <si>
    <t>SWEET SPOT BB PANT - RL</t>
  </si>
  <si>
    <t>IRON SKIN BASEBALL PANT - AL</t>
  </si>
  <si>
    <t>IRON SKIN BASEBALL PANT - KL</t>
  </si>
  <si>
    <t>IRON SKIN BASEBALL PANT - OHT</t>
  </si>
  <si>
    <t>IRON SKIN BASEBALL PANT - PL</t>
  </si>
  <si>
    <t>IRON SKIN BASEBALL PANT - RL</t>
  </si>
  <si>
    <t>32" Inseam</t>
  </si>
  <si>
    <t>34" Inseam</t>
  </si>
  <si>
    <t>36" Inseam</t>
  </si>
  <si>
    <t>38" Inseam</t>
  </si>
  <si>
    <t>KL</t>
  </si>
  <si>
    <t>17" Inseam</t>
  </si>
  <si>
    <t>OHT</t>
  </si>
  <si>
    <t>36 + 2</t>
  </si>
  <si>
    <t>36 + 4</t>
  </si>
  <si>
    <t>38 + 2</t>
  </si>
  <si>
    <t>38 + 4</t>
  </si>
  <si>
    <t>40 + 2</t>
  </si>
  <si>
    <t xml:space="preserve">40 + 4 </t>
  </si>
  <si>
    <t>42 + 2</t>
  </si>
  <si>
    <t xml:space="preserve">42 + 4 </t>
  </si>
  <si>
    <t xml:space="preserve">44 + 2 </t>
  </si>
  <si>
    <t xml:space="preserve">44 + 4 </t>
  </si>
  <si>
    <t>46 + 2</t>
  </si>
  <si>
    <t>46 + 4</t>
  </si>
  <si>
    <t xml:space="preserve">48 + 2 </t>
  </si>
  <si>
    <t>48 + 4</t>
  </si>
  <si>
    <t>50 + 2</t>
  </si>
  <si>
    <t>20 + 4</t>
  </si>
  <si>
    <t>52 + 2</t>
  </si>
  <si>
    <t>52 + 4</t>
  </si>
  <si>
    <t>54 + 2</t>
  </si>
  <si>
    <t>54 + 4</t>
  </si>
  <si>
    <t>56 + 2</t>
  </si>
  <si>
    <t>56 + 4</t>
  </si>
  <si>
    <t>58 + 2</t>
  </si>
  <si>
    <t>58 + 4</t>
  </si>
  <si>
    <t>60 + 2</t>
  </si>
  <si>
    <t>60 + 4</t>
  </si>
  <si>
    <t>Green</t>
  </si>
  <si>
    <t>Coll Gold</t>
  </si>
  <si>
    <t>Sand</t>
  </si>
  <si>
    <t xml:space="preserve">COMMENTS OF COLOR: </t>
  </si>
  <si>
    <t>As Per Color Up</t>
  </si>
  <si>
    <t>COMMENTS OF COLOR:</t>
  </si>
  <si>
    <t>ACCESORIES</t>
  </si>
  <si>
    <t xml:space="preserve"> </t>
  </si>
  <si>
    <t>Lt. Onix 150A</t>
  </si>
  <si>
    <t>XS</t>
  </si>
  <si>
    <t>XS + 2</t>
  </si>
  <si>
    <t>XS + 4</t>
  </si>
  <si>
    <t>S</t>
  </si>
  <si>
    <t>S + 2</t>
  </si>
  <si>
    <t>S + 4</t>
  </si>
  <si>
    <t>M</t>
  </si>
  <si>
    <t>M + 2</t>
  </si>
  <si>
    <t>M + 4</t>
  </si>
  <si>
    <t>L</t>
  </si>
  <si>
    <t>L + 2</t>
  </si>
  <si>
    <t>L + 4</t>
  </si>
  <si>
    <t>XL</t>
  </si>
  <si>
    <t>XL + 2</t>
  </si>
  <si>
    <t>XL + 4</t>
  </si>
  <si>
    <t>2XL</t>
  </si>
  <si>
    <t>2XL + 2</t>
  </si>
  <si>
    <t>2XL + 4</t>
  </si>
  <si>
    <t>3XL</t>
  </si>
  <si>
    <t>3XL + 2</t>
  </si>
  <si>
    <t>3XL + 4</t>
  </si>
  <si>
    <t>4XL</t>
  </si>
  <si>
    <t>4XL + 2</t>
  </si>
  <si>
    <t>4XL + 4</t>
  </si>
  <si>
    <t xml:space="preserve">SPRING TRAINER  </t>
  </si>
  <si>
    <t>SHOCKLITE SPRING TRAINER</t>
  </si>
  <si>
    <t>DERBY BASEBALL JERSEY</t>
  </si>
  <si>
    <t>LEGACY SUBLIMATED BASEBALL JERSEY</t>
  </si>
  <si>
    <t>SWEET SPOT SUBLIMATED BASEBALL JERSEY</t>
  </si>
  <si>
    <t>DIESEL BASEBALL JERSEY</t>
  </si>
  <si>
    <t>AMP'D SUBLIMATED BASEBALL JERSEY</t>
  </si>
  <si>
    <t>SHOCKLITE NO HITTER BASEBALL JERSEY</t>
  </si>
  <si>
    <t>SHOCKLITE TRANSITION BASEBALL JERSEY</t>
  </si>
  <si>
    <t>CODE SUBLIMATED BASEBALL JERSEY</t>
  </si>
  <si>
    <t>AD02408M</t>
  </si>
  <si>
    <t>Bright Royal 56F0</t>
  </si>
  <si>
    <t>Coffee</t>
  </si>
  <si>
    <t>Coll Aqua 29F0</t>
  </si>
  <si>
    <t>Coll Burgundy</t>
  </si>
  <si>
    <t>Coll Green 024A</t>
  </si>
  <si>
    <t>Coll Navy</t>
  </si>
  <si>
    <t>Coll Orange</t>
  </si>
  <si>
    <t>Coll Purple</t>
  </si>
  <si>
    <t>Coll Royal</t>
  </si>
  <si>
    <t>Diva Pink 307A</t>
  </si>
  <si>
    <t>ELECTRICITY</t>
  </si>
  <si>
    <t>Grey-Forest</t>
  </si>
  <si>
    <t>Grey-NavyBlue</t>
  </si>
  <si>
    <t>Grey-Purple</t>
  </si>
  <si>
    <t>Grey-Red</t>
  </si>
  <si>
    <t>Grey-RoyalBlue</t>
  </si>
  <si>
    <t>Ice Grey 459A</t>
  </si>
  <si>
    <t>INFRARED</t>
  </si>
  <si>
    <t>Intense PinkF11 A3MH</t>
  </si>
  <si>
    <t>Lt Blue</t>
  </si>
  <si>
    <t>Lt Orange 23F0</t>
  </si>
  <si>
    <t>Old Burgundy</t>
  </si>
  <si>
    <t>Onix 073A</t>
  </si>
  <si>
    <t>Power Red 31F0</t>
  </si>
  <si>
    <t>Turquoise A0U1</t>
  </si>
  <si>
    <t>Victory Red 806A</t>
  </si>
  <si>
    <t>White-Forest</t>
  </si>
  <si>
    <t>White-NavyBlue</t>
  </si>
  <si>
    <t>White-Purple</t>
  </si>
  <si>
    <t>White-Red</t>
  </si>
  <si>
    <t>White-RoyalBlue</t>
  </si>
  <si>
    <t>TOTAL PANTS</t>
  </si>
  <si>
    <t>Eyelet Mesh-adi 12</t>
  </si>
  <si>
    <t>ADIDAS BASEBALL - ROSTER PANTS</t>
  </si>
  <si>
    <t>5XL</t>
  </si>
  <si>
    <t>5XL + 2</t>
  </si>
  <si>
    <t>5XL + 4</t>
  </si>
  <si>
    <t>DOUBLE HEADER SUBLIMATED JERSEY</t>
  </si>
  <si>
    <t>AD03016M</t>
  </si>
  <si>
    <t>AD02415M</t>
  </si>
  <si>
    <t>DESIGNATED HITTER FULL BUTTON JERSEY</t>
  </si>
  <si>
    <t>AD02414M</t>
  </si>
  <si>
    <t>DESIGNATED HITTER 2 BUTTON JERSEY</t>
  </si>
  <si>
    <t>ADIDAS DESIGNATED HITTER BASEBALL-ROSTER PANTS</t>
  </si>
  <si>
    <t>DESIGNATED HITTER PANT - KL</t>
  </si>
  <si>
    <t>AD02416M-KL</t>
  </si>
  <si>
    <t>DESIGNATED HITTER PANT - OH(RL)</t>
  </si>
  <si>
    <t>AD02416M-OH(RL)</t>
  </si>
  <si>
    <t>L)</t>
  </si>
  <si>
    <t>DESIGNATED HITTER PANT - PL</t>
  </si>
  <si>
    <t>AD02416M-PL</t>
  </si>
  <si>
    <t>18" Inseam</t>
  </si>
  <si>
    <t>20" Inseam</t>
  </si>
  <si>
    <t>23" Inseam</t>
  </si>
  <si>
    <t>Qty</t>
  </si>
  <si>
    <t>Inseam</t>
  </si>
  <si>
    <t>AD03016Y</t>
  </si>
  <si>
    <t>AD02408B</t>
  </si>
  <si>
    <t>AD02404B</t>
  </si>
  <si>
    <t>AD02403B</t>
  </si>
  <si>
    <t>AD02402B</t>
  </si>
  <si>
    <t>AD02400B</t>
  </si>
  <si>
    <t>AD02395B</t>
  </si>
  <si>
    <t>AD02393B</t>
  </si>
  <si>
    <t>AD02382B</t>
  </si>
  <si>
    <t>AD02381B</t>
  </si>
  <si>
    <t>JoBu BASEBALL JERSEY</t>
  </si>
  <si>
    <t>AD02380B</t>
  </si>
  <si>
    <t>AD01988B</t>
  </si>
  <si>
    <t>AD01984B</t>
  </si>
  <si>
    <t>AD01983B</t>
  </si>
  <si>
    <t>STYLE YOUTH</t>
  </si>
  <si>
    <t>ADIDAS BASEBALL YOUTH - ROSTER JERSEYS</t>
  </si>
  <si>
    <t>AD02396B-RL</t>
  </si>
  <si>
    <t>SWEET SPOT BB W/SUBLIMATED PANEL - RL</t>
  </si>
  <si>
    <t>AD02396B-PL</t>
  </si>
  <si>
    <t>SWEET SPOT BB CAPRI W/SUBLIMATED PANEL - PL</t>
  </si>
  <si>
    <t>AD02396B-AL</t>
  </si>
  <si>
    <t>SWEET SPOT BB W/SUBLIMATED PANEL - AL</t>
  </si>
  <si>
    <t>AD02394B-RL</t>
  </si>
  <si>
    <t>LEGACY BB PANT W/SUBLIMATED PANEL - RL</t>
  </si>
  <si>
    <t>AD02394B-PL</t>
  </si>
  <si>
    <t>LEGACY BB CAPRI W/SUBLIMATED PANEL - PL</t>
  </si>
  <si>
    <t>AD02394B-AL</t>
  </si>
  <si>
    <t>LEGACY BB PANT W/SUBLIMATED PANEL - AL</t>
  </si>
  <si>
    <t>AD02384B-RL</t>
  </si>
  <si>
    <t>AD02384B-PL</t>
  </si>
  <si>
    <t>DIAMOND BASEBALL CAPRI - PL</t>
  </si>
  <si>
    <t>AD02384B-AL</t>
  </si>
  <si>
    <t>26" Inseam</t>
  </si>
  <si>
    <t>AD02383B-RL</t>
  </si>
  <si>
    <t>PHANTOM BASEBALL PANT - RL</t>
  </si>
  <si>
    <t>25" Inseam</t>
  </si>
  <si>
    <t>AD02383B-PL</t>
  </si>
  <si>
    <t>PHANTOM BASEBALL CAPRI - PL</t>
  </si>
  <si>
    <t>13" Inseam</t>
  </si>
  <si>
    <t>AD02383B-AL</t>
  </si>
  <si>
    <t>PHANTOM BASEBALL PANT - AL</t>
  </si>
  <si>
    <t>11" Inseam</t>
  </si>
  <si>
    <t>AD01987B-RL</t>
  </si>
  <si>
    <t>AD01987B-PL</t>
  </si>
  <si>
    <t>HOME RUN BASEBALL CAPRI - PL</t>
  </si>
  <si>
    <t>AD01987B-AL</t>
  </si>
  <si>
    <t>ADIDAS BASEBALL YOUTH - ROSTER PANTS</t>
  </si>
  <si>
    <t>SUBLIMATED NO HITTER BASEBALL JERSEY</t>
  </si>
  <si>
    <t>AD01988M</t>
  </si>
  <si>
    <t>SUBLIMATED TRANSITION BASEBALL JERSEY</t>
  </si>
  <si>
    <t>ADIDAS DESIGNATED HITTER BASEBALL- ROSTER JERSEYS</t>
  </si>
  <si>
    <t>ADIDAS BASEBALL- ROSTER JERSEYS</t>
  </si>
  <si>
    <t>SUBLIMATED CODE BASEBALL JERSEY</t>
  </si>
  <si>
    <t xml:space="preserve">  </t>
  </si>
  <si>
    <t>ADIDAS SPRING TRAINER &amp; DOULE HEADER BASEBALL - ROSTER JERSEYS</t>
  </si>
  <si>
    <t xml:space="preserve">                    </t>
  </si>
  <si>
    <t xml:space="preserve">               </t>
  </si>
  <si>
    <t>CUSTOM NAMEPLATES AND TWILL NUMBERS AND LETTERS</t>
  </si>
  <si>
    <r>
      <t xml:space="preserve">FABRIC </t>
    </r>
    <r>
      <rPr>
        <b/>
        <sz val="12"/>
        <color rgb="FFFF0000"/>
        <rFont val="Calibri"/>
        <family val="2"/>
        <scheme val="minor"/>
      </rPr>
      <t>(ONLY FOR NAMEPLATES)</t>
    </r>
    <r>
      <rPr>
        <b/>
        <sz val="12"/>
        <color theme="1"/>
        <rFont val="Calibri"/>
        <family val="2"/>
        <scheme val="minor"/>
      </rPr>
      <t>:</t>
    </r>
  </si>
  <si>
    <t>BB-NAMEPLATE</t>
  </si>
  <si>
    <t>SUBLIMATED NAMEPLATE</t>
  </si>
  <si>
    <t>TWILL ADIDAS</t>
  </si>
  <si>
    <t>50 + 4</t>
  </si>
  <si>
    <t>AD02420M</t>
  </si>
  <si>
    <t>FUSION PRO - FULL BUTTON JERSEY</t>
  </si>
  <si>
    <t>AD02409M</t>
  </si>
  <si>
    <t>FUSION PRO - 2 BUTTON JERSEY</t>
  </si>
  <si>
    <t>ADIDAS FUSION PRO BASEBALL - ROSTER JERSEY</t>
  </si>
  <si>
    <t>-</t>
  </si>
  <si>
    <t>FUSION PRO PANT - AL</t>
  </si>
  <si>
    <t>16" Inseam</t>
  </si>
  <si>
    <t>FUSION PRO PANT - OH</t>
  </si>
  <si>
    <t>AD02410M-AL</t>
  </si>
  <si>
    <t>OH</t>
  </si>
  <si>
    <t>FUSION PRO PANT - KL</t>
  </si>
  <si>
    <t>AD02410M-OH</t>
  </si>
  <si>
    <t>AD02410M-KL</t>
  </si>
  <si>
    <t>ADIDAS FUSION PRO BASEBALL-ROSTER PANTS</t>
  </si>
  <si>
    <t>&lt;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</si>
</sst>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lt;=9999999]###\-####;\(###\)\ ###\-####"/>
    <numFmt numFmtId="166" formatCode="00000"/>
  </numFmts>
  <fonts count="41">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sz val="10"/>
      <name val="Arial"/>
      <family val="2"/>
    </font>
    <font>
      <sz val="14"/>
      <color theme="1"/>
      <name val="Calibri"/>
      <family val="2"/>
      <scheme val="minor"/>
    </font>
    <font>
      <sz val="10"/>
      <color indexed="8"/>
      <name val="Arial"/>
      <family val="2"/>
    </font>
    <font>
      <sz val="28"/>
      <color theme="1"/>
      <name val="Calibri"/>
      <family val="2"/>
      <scheme val="minor"/>
    </font>
    <font>
      <b/>
      <sz val="11"/>
      <color theme="0"/>
      <name val="Calibri"/>
      <family val="2"/>
      <scheme val="minor"/>
    </font>
    <font>
      <b/>
      <sz val="11"/>
      <color theme="1"/>
      <name val="Calibri"/>
      <family val="2"/>
      <scheme val="minor"/>
    </font>
    <font>
      <b/>
      <sz val="14"/>
      <color rgb="FFFF0000"/>
      <name val="Calibri"/>
      <family val="2"/>
      <scheme val="minor"/>
    </font>
    <font>
      <b/>
      <sz val="12"/>
      <color theme="3" tint="-0.24994659260841701"/>
      <name val="Felix Titling"/>
      <family val="5"/>
    </font>
    <font>
      <b/>
      <sz val="14"/>
      <color theme="0"/>
      <name val="Calibri"/>
      <family val="2"/>
      <scheme val="minor"/>
    </font>
    <font>
      <b/>
      <sz val="12"/>
      <color theme="1"/>
      <name val="Calibri"/>
      <family val="2"/>
      <scheme val="minor"/>
    </font>
    <font>
      <b/>
      <sz val="11"/>
      <color rgb="FFFF0000"/>
      <name val="Calibri"/>
      <family val="2"/>
      <scheme val="minor"/>
    </font>
    <font>
      <b/>
      <i/>
      <sz val="11"/>
      <name val="Arial"/>
      <family val="2"/>
    </font>
    <font>
      <sz val="11"/>
      <name val="Arial"/>
      <family val="2"/>
    </font>
    <font>
      <sz val="11"/>
      <name val="Calibri"/>
      <family val="2"/>
      <scheme val="minor"/>
    </font>
    <font>
      <b/>
      <sz val="12"/>
      <color theme="0"/>
      <name val="Calibri"/>
      <family val="2"/>
      <scheme val="minor"/>
    </font>
    <font>
      <b/>
      <sz val="11"/>
      <name val="Calibri"/>
      <family val="2"/>
      <scheme val="minor"/>
    </font>
    <font>
      <b/>
      <sz val="10"/>
      <color rgb="FFFF0000"/>
      <name val="Calibri"/>
      <family val="2"/>
      <scheme val="minor"/>
    </font>
    <font>
      <sz val="11"/>
      <color indexed="9"/>
      <name val="Calibri"/>
      <family val="2"/>
      <scheme val="minor"/>
    </font>
    <font>
      <sz val="23"/>
      <color theme="1"/>
      <name val="Calibri"/>
      <family val="2"/>
      <scheme val="minor"/>
    </font>
    <font>
      <b/>
      <i/>
      <sz val="23"/>
      <name val="Arial"/>
      <family val="2"/>
    </font>
    <font>
      <sz val="23"/>
      <name val="Arial"/>
      <family val="2"/>
    </font>
    <font>
      <b/>
      <sz val="12"/>
      <color rgb="FFFF0000"/>
      <name val="Calibri"/>
      <family val="2"/>
      <scheme val="minor"/>
    </font>
    <font>
      <b/>
      <sz val="20"/>
      <color theme="0"/>
      <name val="Calibri"/>
      <family val="2"/>
      <scheme val="minor"/>
    </font>
    <font>
      <sz val="11"/>
      <color rgb="FFFF0000"/>
      <name val="Calibri"/>
      <family val="2"/>
      <scheme val="minor"/>
    </font>
    <font>
      <b/>
      <sz val="10"/>
      <color theme="0"/>
      <name val="Calibri"/>
      <family val="2"/>
      <scheme val="minor"/>
    </font>
    <font>
      <sz val="11"/>
      <color theme="0"/>
      <name val="Calibri"/>
      <family val="2"/>
      <scheme val="minor"/>
    </font>
    <font>
      <sz val="16"/>
      <color theme="1"/>
      <name val="Calibri"/>
      <family val="2"/>
      <scheme val="minor"/>
    </font>
    <font>
      <b/>
      <sz val="10"/>
      <name val="Arial"/>
      <family val="2"/>
    </font>
    <font>
      <b/>
      <sz val="11"/>
      <name val="Arial"/>
      <family val="2"/>
    </font>
    <font>
      <sz val="23"/>
      <name val="Calibri"/>
      <family val="2"/>
      <scheme val="minor"/>
    </font>
    <font>
      <b/>
      <sz val="11"/>
      <color rgb="FFFF0000"/>
      <name val="Arial"/>
      <family val="2"/>
    </font>
    <font>
      <b/>
      <sz val="16"/>
      <color theme="0"/>
      <name val="Calibri"/>
      <family val="2"/>
      <scheme val="minor"/>
    </font>
    <font>
      <sz val="11"/>
      <color theme="1"/>
      <name val="Arial"/>
      <family val="2"/>
    </font>
    <font>
      <sz val="11"/>
      <color indexed="9"/>
      <name val="Arial"/>
      <family val="2"/>
    </font>
    <font>
      <b/>
      <sz val="30"/>
      <color rgb="FFFF0000"/>
      <name val="Calibri"/>
      <family val="2"/>
      <scheme val="minor"/>
    </font>
    <font>
      <b/>
      <sz val="20"/>
      <color rgb="FFFF0000"/>
      <name val="Calibri"/>
      <family val="2"/>
      <scheme val="minor"/>
    </font>
    <font>
      <b/>
      <sz val="16"/>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8"/>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s>
  <borders count="7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theme="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C0C0C0"/>
      </left>
      <right style="thin">
        <color rgb="FFC0C0C0"/>
      </right>
      <top style="thin">
        <color rgb="FFC0C0C0"/>
      </top>
      <bottom style="thin">
        <color rgb="FFC0C0C0"/>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rgb="FFC0C0C0"/>
      </left>
      <right style="thin">
        <color rgb="FFC0C0C0"/>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s>
  <cellStyleXfs count="13">
    <xf numFmtId="0" fontId="0" fillId="0" borderId="0"/>
    <xf numFmtId="43" fontId="1" fillId="0" borderId="0" applyFont="0" applyFill="0" applyBorder="0" applyAlignment="0" applyProtection="0"/>
    <xf numFmtId="0" fontId="3" fillId="0" borderId="0"/>
    <xf numFmtId="0" fontId="4" fillId="0" borderId="0"/>
    <xf numFmtId="0" fontId="3" fillId="0" borderId="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4" fillId="0" borderId="0"/>
    <xf numFmtId="0" fontId="4" fillId="0" borderId="0"/>
    <xf numFmtId="0" fontId="1" fillId="0" borderId="0"/>
    <xf numFmtId="0" fontId="4" fillId="0" borderId="0"/>
    <xf numFmtId="0" fontId="1" fillId="0" borderId="0"/>
  </cellStyleXfs>
  <cellXfs count="626">
    <xf numFmtId="0" fontId="0" fillId="0" borderId="0" xfId="0"/>
    <xf numFmtId="0" fontId="2" fillId="0" borderId="0" xfId="0" applyFont="1"/>
    <xf numFmtId="0" fontId="5" fillId="0" borderId="0" xfId="0" applyFont="1" applyAlignment="1">
      <alignment horizontal="left"/>
    </xf>
    <xf numFmtId="0" fontId="0" fillId="0" borderId="0" xfId="0" applyBorder="1"/>
    <xf numFmtId="0" fontId="0" fillId="0" borderId="0" xfId="0" applyFont="1"/>
    <xf numFmtId="0" fontId="7" fillId="0" borderId="0" xfId="0" applyFont="1"/>
    <xf numFmtId="0" fontId="9" fillId="2" borderId="0" xfId="0" applyFont="1" applyFill="1"/>
    <xf numFmtId="0" fontId="0" fillId="2" borderId="0" xfId="0" applyFill="1"/>
    <xf numFmtId="0" fontId="9" fillId="2" borderId="3" xfId="0" applyFont="1" applyFill="1" applyBorder="1" applyAlignment="1">
      <alignment vertical="center"/>
    </xf>
    <xf numFmtId="0" fontId="0" fillId="2" borderId="20" xfId="0" applyFill="1" applyBorder="1"/>
    <xf numFmtId="0" fontId="5" fillId="2" borderId="0" xfId="0" applyFont="1" applyFill="1"/>
    <xf numFmtId="0" fontId="5" fillId="2" borderId="0" xfId="0" applyFont="1" applyFill="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0" fillId="2" borderId="0" xfId="0" applyFill="1" applyBorder="1" applyAlignment="1"/>
    <xf numFmtId="0" fontId="0" fillId="2" borderId="0" xfId="0" applyFont="1" applyFill="1" applyBorder="1" applyAlignment="1">
      <alignment vertical="center"/>
    </xf>
    <xf numFmtId="49" fontId="0" fillId="0" borderId="3" xfId="0" applyNumberFormat="1" applyFont="1" applyBorder="1"/>
    <xf numFmtId="0" fontId="0" fillId="0" borderId="3" xfId="0" applyFont="1" applyBorder="1"/>
    <xf numFmtId="49" fontId="0" fillId="0" borderId="0" xfId="0" applyNumberFormat="1" applyFont="1"/>
    <xf numFmtId="0" fontId="14" fillId="2" borderId="0" xfId="0" applyFont="1" applyFill="1" applyAlignment="1">
      <alignment vertical="center"/>
    </xf>
    <xf numFmtId="0" fontId="14" fillId="2" borderId="0" xfId="0" applyFont="1" applyFill="1" applyBorder="1" applyAlignment="1">
      <alignment vertical="center"/>
    </xf>
    <xf numFmtId="0" fontId="0" fillId="0" borderId="0" xfId="0" applyFont="1" applyBorder="1"/>
    <xf numFmtId="0" fontId="0" fillId="0" borderId="0" xfId="0" applyFont="1" applyAlignment="1">
      <alignment horizontal="left"/>
    </xf>
    <xf numFmtId="0" fontId="9" fillId="0" borderId="1" xfId="0" applyFont="1" applyBorder="1" applyAlignment="1">
      <alignment horizontal="center"/>
    </xf>
    <xf numFmtId="0" fontId="17" fillId="0" borderId="0" xfId="0" applyFont="1"/>
    <xf numFmtId="0" fontId="0" fillId="0" borderId="0" xfId="0" applyFont="1" applyAlignment="1"/>
    <xf numFmtId="0" fontId="17" fillId="0" borderId="0" xfId="0" applyFont="1" applyAlignment="1"/>
    <xf numFmtId="0" fontId="15" fillId="4" borderId="0" xfId="2" applyFont="1" applyFill="1" applyBorder="1" applyAlignment="1">
      <alignment horizontal="center" vertical="center" shrinkToFit="1"/>
    </xf>
    <xf numFmtId="0" fontId="16" fillId="4" borderId="0" xfId="2" applyFont="1" applyFill="1" applyBorder="1" applyAlignment="1">
      <alignment horizontal="center" shrinkToFit="1"/>
    </xf>
    <xf numFmtId="0" fontId="0" fillId="0" borderId="0" xfId="0" applyFont="1" applyFill="1"/>
    <xf numFmtId="0" fontId="16" fillId="4" borderId="0" xfId="2" applyFont="1" applyFill="1" applyBorder="1" applyAlignment="1">
      <alignment horizontal="center" vertical="center" shrinkToFit="1"/>
    </xf>
    <xf numFmtId="0" fontId="17" fillId="0" borderId="0" xfId="0" applyFont="1" applyFill="1"/>
    <xf numFmtId="0" fontId="9" fillId="0" borderId="3" xfId="0" applyFont="1" applyBorder="1" applyAlignment="1">
      <alignment horizontal="center"/>
    </xf>
    <xf numFmtId="164" fontId="0" fillId="0" borderId="0" xfId="0" applyNumberFormat="1" applyFont="1" applyBorder="1"/>
    <xf numFmtId="49" fontId="9" fillId="0" borderId="3" xfId="0" applyNumberFormat="1" applyFont="1" applyBorder="1" applyAlignment="1">
      <alignment horizontal="center"/>
    </xf>
    <xf numFmtId="0" fontId="0" fillId="0" borderId="0" xfId="0" applyFont="1" applyFill="1" applyBorder="1"/>
    <xf numFmtId="0" fontId="9" fillId="0" borderId="16" xfId="0" applyFont="1" applyBorder="1" applyAlignment="1">
      <alignment horizontal="center"/>
    </xf>
    <xf numFmtId="0" fontId="0" fillId="2" borderId="9" xfId="0" applyFont="1" applyFill="1" applyBorder="1" applyAlignment="1">
      <alignment horizontal="center"/>
    </xf>
    <xf numFmtId="0" fontId="9" fillId="3" borderId="3" xfId="0" applyFont="1" applyFill="1" applyBorder="1" applyAlignment="1">
      <alignment horizontal="center" vertical="center" wrapText="1"/>
    </xf>
    <xf numFmtId="0" fontId="18" fillId="0" borderId="0" xfId="0" applyFont="1" applyFill="1" applyBorder="1" applyAlignment="1">
      <alignment horizontal="center" vertical="center"/>
    </xf>
    <xf numFmtId="0" fontId="19" fillId="5" borderId="7" xfId="2" applyFont="1" applyFill="1" applyBorder="1" applyAlignment="1">
      <alignment horizontal="center" vertical="center" shrinkToFit="1"/>
    </xf>
    <xf numFmtId="0" fontId="19" fillId="5" borderId="6" xfId="2" applyFont="1" applyFill="1" applyBorder="1" applyAlignment="1">
      <alignment horizontal="center" vertical="center" shrinkToFit="1"/>
    </xf>
    <xf numFmtId="164" fontId="17" fillId="4" borderId="49" xfId="1" applyNumberFormat="1" applyFont="1" applyFill="1" applyBorder="1" applyAlignment="1">
      <alignment horizontal="center" vertical="center" shrinkToFit="1"/>
    </xf>
    <xf numFmtId="164" fontId="17" fillId="4" borderId="19" xfId="1" applyNumberFormat="1" applyFont="1" applyFill="1" applyBorder="1" applyAlignment="1">
      <alignment horizontal="center" vertical="center" shrinkToFit="1"/>
    </xf>
    <xf numFmtId="0" fontId="0" fillId="0" borderId="0" xfId="0" applyFont="1" applyFill="1" applyBorder="1" applyAlignment="1">
      <alignment shrinkToFit="1"/>
    </xf>
    <xf numFmtId="0" fontId="0" fillId="3" borderId="16" xfId="0" applyFont="1" applyFill="1" applyBorder="1" applyAlignment="1">
      <alignment horizontal="center"/>
    </xf>
    <xf numFmtId="0" fontId="0" fillId="3" borderId="9" xfId="0"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Font="1" applyBorder="1" applyAlignment="1">
      <alignment shrinkToFit="1"/>
    </xf>
    <xf numFmtId="0" fontId="9" fillId="0" borderId="0" xfId="0" applyFont="1" applyFill="1" applyBorder="1" applyAlignment="1">
      <alignment vertical="center"/>
    </xf>
    <xf numFmtId="0" fontId="14" fillId="0" borderId="0" xfId="0" applyFont="1" applyFill="1" applyBorder="1" applyAlignment="1">
      <alignment vertical="center"/>
    </xf>
    <xf numFmtId="0" fontId="0" fillId="0" borderId="3" xfId="0" applyFont="1" applyBorder="1" applyAlignment="1">
      <alignment horizontal="center" vertical="center" shrinkToFit="1"/>
    </xf>
    <xf numFmtId="0" fontId="9" fillId="3" borderId="35" xfId="0" applyFont="1" applyFill="1" applyBorder="1" applyAlignment="1">
      <alignment horizontal="center" vertical="center"/>
    </xf>
    <xf numFmtId="0" fontId="8" fillId="6" borderId="35" xfId="0" applyFont="1" applyFill="1" applyBorder="1" applyAlignment="1">
      <alignment horizontal="center" vertical="center"/>
    </xf>
    <xf numFmtId="0" fontId="14" fillId="0" borderId="33" xfId="0" applyNumberFormat="1" applyFont="1" applyBorder="1" applyAlignment="1">
      <alignment horizontal="center" vertical="center"/>
    </xf>
    <xf numFmtId="0" fontId="14" fillId="0" borderId="43" xfId="0" applyNumberFormat="1" applyFont="1" applyBorder="1" applyAlignment="1">
      <alignment horizontal="center" vertical="center"/>
    </xf>
    <xf numFmtId="0" fontId="14" fillId="0" borderId="38" xfId="0" applyNumberFormat="1" applyFont="1" applyBorder="1" applyAlignment="1">
      <alignment horizontal="center" vertical="center"/>
    </xf>
    <xf numFmtId="49" fontId="0" fillId="0" borderId="3" xfId="0" applyNumberFormat="1" applyFill="1" applyBorder="1" applyAlignment="1">
      <alignment horizontal="left"/>
    </xf>
    <xf numFmtId="49" fontId="0" fillId="0" borderId="0" xfId="0" applyNumberFormat="1" applyFill="1" applyBorder="1" applyAlignment="1">
      <alignment horizontal="left"/>
    </xf>
    <xf numFmtId="49" fontId="0" fillId="0" borderId="3" xfId="0" applyNumberFormat="1" applyFill="1" applyBorder="1" applyAlignment="1">
      <alignment vertical="center"/>
    </xf>
    <xf numFmtId="0" fontId="9" fillId="0" borderId="3" xfId="0" applyFont="1" applyBorder="1" applyAlignment="1">
      <alignment horizontal="center" vertical="center" wrapText="1"/>
    </xf>
    <xf numFmtId="49" fontId="0" fillId="0" borderId="3" xfId="0" applyNumberFormat="1" applyFill="1" applyBorder="1" applyAlignment="1">
      <alignment horizontal="left" vertical="center"/>
    </xf>
    <xf numFmtId="0" fontId="18" fillId="0" borderId="0" xfId="0" applyFont="1" applyFill="1" applyAlignment="1">
      <alignment vertical="center"/>
    </xf>
    <xf numFmtId="0" fontId="0" fillId="0" borderId="3" xfId="0" applyFont="1" applyFill="1" applyBorder="1"/>
    <xf numFmtId="0" fontId="22" fillId="0" borderId="0" xfId="0" applyFont="1"/>
    <xf numFmtId="0" fontId="8" fillId="9" borderId="0" xfId="0" applyFont="1" applyFill="1" applyAlignment="1">
      <alignment horizontal="center" vertical="center"/>
    </xf>
    <xf numFmtId="0" fontId="0" fillId="2" borderId="3"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xf numFmtId="0" fontId="22" fillId="0" borderId="0" xfId="0" applyFont="1" applyAlignment="1"/>
    <xf numFmtId="0" fontId="23" fillId="4" borderId="0" xfId="2" applyFont="1" applyFill="1" applyBorder="1" applyAlignment="1">
      <alignment horizontal="center" vertical="center" shrinkToFit="1"/>
    </xf>
    <xf numFmtId="0" fontId="24" fillId="4" borderId="0" xfId="2" applyFont="1" applyFill="1" applyBorder="1" applyAlignment="1">
      <alignment horizontal="center" shrinkToFit="1"/>
    </xf>
    <xf numFmtId="0" fontId="24" fillId="4" borderId="0" xfId="2" applyFont="1" applyFill="1" applyBorder="1" applyAlignment="1">
      <alignment horizontal="center" vertical="center" shrinkToFit="1"/>
    </xf>
    <xf numFmtId="0" fontId="0" fillId="0" borderId="0" xfId="0" applyFont="1" applyFill="1" applyAlignment="1">
      <alignment vertical="center"/>
    </xf>
    <xf numFmtId="0" fontId="22" fillId="0" borderId="0" xfId="0" applyFont="1" applyFill="1"/>
    <xf numFmtId="0" fontId="16" fillId="0" borderId="0" xfId="2" applyFont="1" applyFill="1" applyBorder="1" applyAlignment="1">
      <alignment horizontal="center" vertical="center" shrinkToFit="1"/>
    </xf>
    <xf numFmtId="164" fontId="9" fillId="0" borderId="0" xfId="0" applyNumberFormat="1" applyFont="1" applyFill="1" applyBorder="1" applyAlignment="1"/>
    <xf numFmtId="164" fontId="22" fillId="0" borderId="0" xfId="0" applyNumberFormat="1" applyFont="1" applyBorder="1"/>
    <xf numFmtId="0" fontId="9" fillId="0" borderId="3" xfId="0" applyFont="1" applyBorder="1" applyAlignment="1">
      <alignment horizontal="center" vertical="center"/>
    </xf>
    <xf numFmtId="0" fontId="8" fillId="6" borderId="9"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17" xfId="0" applyFont="1" applyFill="1" applyBorder="1" applyAlignment="1">
      <alignment horizontal="center" vertical="center"/>
    </xf>
    <xf numFmtId="0" fontId="0" fillId="2" borderId="45" xfId="0" applyFont="1" applyFill="1" applyBorder="1" applyAlignment="1">
      <alignment horizontal="center" vertical="top" wrapText="1"/>
    </xf>
    <xf numFmtId="0" fontId="0" fillId="2" borderId="10" xfId="0" applyFont="1" applyFill="1" applyBorder="1" applyAlignment="1">
      <alignment horizontal="center" vertical="top" wrapText="1"/>
    </xf>
    <xf numFmtId="0" fontId="0" fillId="2" borderId="34" xfId="0" applyFont="1" applyFill="1" applyBorder="1" applyAlignment="1">
      <alignment horizontal="center" vertical="top" wrapText="1"/>
    </xf>
    <xf numFmtId="0" fontId="0" fillId="2" borderId="47"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48" xfId="0" applyFont="1" applyFill="1" applyBorder="1" applyAlignment="1">
      <alignment horizontal="center" vertical="top" wrapText="1"/>
    </xf>
    <xf numFmtId="0" fontId="0" fillId="2" borderId="23" xfId="0" applyFont="1" applyFill="1" applyBorder="1" applyAlignment="1">
      <alignment horizontal="center" vertical="top" wrapText="1"/>
    </xf>
    <xf numFmtId="0" fontId="0" fillId="2" borderId="24" xfId="0" applyFont="1" applyFill="1" applyBorder="1" applyAlignment="1">
      <alignment horizontal="center" vertical="top" wrapText="1"/>
    </xf>
    <xf numFmtId="0" fontId="0" fillId="2" borderId="25" xfId="0" applyFont="1" applyFill="1" applyBorder="1" applyAlignment="1">
      <alignment horizontal="center" vertical="top" wrapText="1"/>
    </xf>
    <xf numFmtId="0" fontId="9" fillId="0" borderId="1" xfId="0" applyFont="1" applyBorder="1" applyAlignment="1">
      <alignment horizontal="center" vertical="center"/>
    </xf>
    <xf numFmtId="0" fontId="8" fillId="9" borderId="1" xfId="0" applyFont="1" applyFill="1" applyBorder="1" applyAlignment="1">
      <alignment horizontal="center" vertical="center"/>
    </xf>
    <xf numFmtId="0" fontId="0" fillId="3" borderId="1" xfId="0" applyFont="1" applyFill="1" applyBorder="1" applyAlignment="1">
      <alignment horizontal="center" vertical="center"/>
    </xf>
    <xf numFmtId="49" fontId="0" fillId="10" borderId="54" xfId="0" applyNumberFormat="1" applyFill="1" applyBorder="1" applyAlignment="1">
      <alignment horizontal="left"/>
    </xf>
    <xf numFmtId="49" fontId="0" fillId="10" borderId="54" xfId="0" applyNumberFormat="1" applyFill="1" applyBorder="1" applyAlignment="1">
      <alignment horizontal="left"/>
    </xf>
    <xf numFmtId="0" fontId="0" fillId="0" borderId="0" xfId="0"/>
    <xf numFmtId="0" fontId="25" fillId="0" borderId="33" xfId="0" applyNumberFormat="1" applyFont="1" applyBorder="1" applyAlignment="1">
      <alignment horizontal="center" vertical="center"/>
    </xf>
    <xf numFmtId="0" fontId="25" fillId="0" borderId="43" xfId="0" applyNumberFormat="1" applyFont="1" applyBorder="1" applyAlignment="1">
      <alignment horizontal="center" vertical="center"/>
    </xf>
    <xf numFmtId="0" fontId="25" fillId="0" borderId="38" xfId="0" applyNumberFormat="1" applyFont="1" applyBorder="1" applyAlignment="1">
      <alignment horizontal="center" vertical="center"/>
    </xf>
    <xf numFmtId="0" fontId="19" fillId="5" borderId="55" xfId="3" applyFont="1" applyFill="1" applyBorder="1" applyAlignment="1">
      <alignment horizontal="center" vertical="center" shrinkToFit="1"/>
    </xf>
    <xf numFmtId="0" fontId="19" fillId="4" borderId="8" xfId="2" applyFont="1" applyFill="1" applyBorder="1" applyAlignment="1">
      <alignment horizontal="center" vertical="center" shrinkToFit="1"/>
    </xf>
    <xf numFmtId="0" fontId="17" fillId="4" borderId="8" xfId="2" applyFont="1" applyFill="1" applyBorder="1" applyAlignment="1">
      <alignment horizontal="center" vertical="center" shrinkToFit="1"/>
    </xf>
    <xf numFmtId="0" fontId="17" fillId="4" borderId="18" xfId="2" applyFont="1" applyFill="1" applyBorder="1" applyAlignment="1">
      <alignment horizontal="center" vertical="center" shrinkToFit="1"/>
    </xf>
    <xf numFmtId="0" fontId="27" fillId="0" borderId="0" xfId="0" applyFont="1"/>
    <xf numFmtId="0" fontId="7" fillId="0" borderId="0" xfId="0" applyFont="1" applyBorder="1"/>
    <xf numFmtId="0" fontId="9" fillId="0" borderId="0" xfId="0" applyFont="1" applyFill="1" applyBorder="1" applyAlignment="1"/>
    <xf numFmtId="0" fontId="19" fillId="0" borderId="0" xfId="0" applyFont="1" applyFill="1" applyBorder="1" applyAlignment="1">
      <alignment shrinkToFit="1"/>
    </xf>
    <xf numFmtId="0" fontId="14" fillId="0" borderId="60" xfId="0" applyFont="1" applyBorder="1" applyAlignment="1">
      <alignment horizontal="center" vertical="center" shrinkToFit="1"/>
    </xf>
    <xf numFmtId="0" fontId="0" fillId="0" borderId="9" xfId="0" applyFont="1" applyBorder="1" applyAlignment="1">
      <alignment horizontal="center" vertical="center" shrinkToFit="1"/>
    </xf>
    <xf numFmtId="0" fontId="14" fillId="2" borderId="0" xfId="0" applyFont="1" applyFill="1" applyBorder="1" applyAlignment="1">
      <alignment vertical="center" wrapText="1"/>
    </xf>
    <xf numFmtId="0" fontId="14" fillId="0" borderId="59" xfId="0" applyFont="1" applyBorder="1" applyAlignment="1">
      <alignment horizontal="center" vertical="center" shrinkToFit="1"/>
    </xf>
    <xf numFmtId="0" fontId="19" fillId="5" borderId="58" xfId="0" applyFont="1" applyFill="1" applyBorder="1" applyAlignment="1">
      <alignment horizontal="center" vertical="center" wrapText="1" shrinkToFit="1"/>
    </xf>
    <xf numFmtId="0" fontId="9" fillId="3" borderId="3" xfId="0" applyFont="1" applyFill="1" applyBorder="1" applyAlignment="1">
      <alignment horizontal="center" vertical="center"/>
    </xf>
    <xf numFmtId="0" fontId="9" fillId="3" borderId="43" xfId="0" applyFont="1" applyFill="1" applyBorder="1" applyAlignment="1">
      <alignment horizontal="center" vertical="center"/>
    </xf>
    <xf numFmtId="0" fontId="9" fillId="2" borderId="3" xfId="0" applyFont="1" applyFill="1" applyBorder="1" applyAlignment="1">
      <alignment horizontal="center" vertical="center"/>
    </xf>
    <xf numFmtId="0" fontId="9" fillId="3" borderId="43" xfId="0" applyFont="1" applyFill="1" applyBorder="1" applyAlignment="1">
      <alignment vertical="center"/>
    </xf>
    <xf numFmtId="166" fontId="9" fillId="2" borderId="43" xfId="0" applyNumberFormat="1" applyFont="1" applyFill="1" applyBorder="1" applyAlignment="1">
      <alignment vertical="center"/>
    </xf>
    <xf numFmtId="0" fontId="28" fillId="6" borderId="30" xfId="0" applyFont="1" applyFill="1" applyBorder="1" applyAlignment="1">
      <alignment vertical="center"/>
    </xf>
    <xf numFmtId="0" fontId="9" fillId="2" borderId="43" xfId="0" applyFont="1" applyFill="1" applyBorder="1" applyAlignment="1">
      <alignment horizontal="center" vertical="center"/>
    </xf>
    <xf numFmtId="0" fontId="19" fillId="5" borderId="1" xfId="3" applyFont="1" applyFill="1" applyBorder="1" applyAlignment="1">
      <alignment horizontal="center" vertical="center" shrinkToFit="1"/>
    </xf>
    <xf numFmtId="0" fontId="10" fillId="5" borderId="3" xfId="3" applyNumberFormat="1" applyFont="1" applyFill="1" applyBorder="1" applyAlignment="1">
      <alignment horizontal="center" vertical="center" shrinkToFit="1"/>
    </xf>
    <xf numFmtId="0" fontId="10" fillId="5" borderId="7" xfId="3" applyNumberFormat="1" applyFont="1" applyFill="1" applyBorder="1" applyAlignment="1">
      <alignment horizontal="center" vertical="center" shrinkToFit="1"/>
    </xf>
    <xf numFmtId="0" fontId="0" fillId="3" borderId="1" xfId="0" applyFont="1" applyFill="1" applyBorder="1" applyAlignment="1">
      <alignment horizontal="center" vertical="center"/>
    </xf>
    <xf numFmtId="0" fontId="13" fillId="5" borderId="3" xfId="0" applyFont="1" applyFill="1" applyBorder="1" applyAlignment="1">
      <alignment horizontal="center"/>
    </xf>
    <xf numFmtId="0" fontId="13" fillId="2" borderId="29" xfId="0" applyFont="1" applyFill="1" applyBorder="1" applyAlignment="1">
      <alignment horizontal="center"/>
    </xf>
    <xf numFmtId="0" fontId="13" fillId="2" borderId="3" xfId="0" applyFont="1" applyFill="1" applyBorder="1" applyAlignment="1">
      <alignment horizontal="center"/>
    </xf>
    <xf numFmtId="0" fontId="19" fillId="4" borderId="18" xfId="2" applyFont="1" applyFill="1" applyBorder="1" applyAlignment="1">
      <alignment horizontal="center" vertical="center" shrinkToFit="1"/>
    </xf>
    <xf numFmtId="0" fontId="14" fillId="3" borderId="43" xfId="0" applyNumberFormat="1" applyFont="1" applyFill="1" applyBorder="1" applyAlignment="1">
      <alignment horizontal="center" vertical="center"/>
    </xf>
    <xf numFmtId="0" fontId="25" fillId="3" borderId="43" xfId="0" applyNumberFormat="1" applyFont="1" applyFill="1" applyBorder="1" applyAlignment="1">
      <alignment horizontal="center" vertical="center"/>
    </xf>
    <xf numFmtId="0" fontId="9" fillId="0" borderId="1" xfId="0" applyFont="1" applyBorder="1" applyAlignment="1">
      <alignment horizontal="center" vertical="center"/>
    </xf>
    <xf numFmtId="0" fontId="8" fillId="9" borderId="1" xfId="0" applyFont="1" applyFill="1" applyBorder="1" applyAlignment="1">
      <alignment horizontal="center" vertical="center"/>
    </xf>
    <xf numFmtId="0" fontId="0" fillId="3" borderId="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Border="1" applyAlignment="1">
      <alignment horizontal="center" vertical="center"/>
    </xf>
    <xf numFmtId="0" fontId="0" fillId="3" borderId="1" xfId="0" applyFont="1" applyFill="1" applyBorder="1" applyAlignment="1">
      <alignment horizontal="center" vertical="center"/>
    </xf>
    <xf numFmtId="0" fontId="8" fillId="9" borderId="1" xfId="0" applyFont="1" applyFill="1" applyBorder="1" applyAlignment="1">
      <alignment horizontal="center" vertical="center"/>
    </xf>
    <xf numFmtId="0" fontId="25" fillId="0" borderId="3" xfId="0" applyNumberFormat="1" applyFont="1" applyBorder="1" applyAlignment="1">
      <alignment horizontal="center" vertical="center"/>
    </xf>
    <xf numFmtId="0" fontId="19" fillId="5" borderId="3" xfId="3" applyFont="1" applyFill="1" applyBorder="1" applyAlignment="1">
      <alignment horizontal="center" vertical="center" shrinkToFit="1"/>
    </xf>
    <xf numFmtId="164" fontId="17" fillId="4" borderId="9" xfId="1" applyNumberFormat="1" applyFont="1" applyFill="1" applyBorder="1" applyAlignment="1">
      <alignment horizontal="center" vertical="center" shrinkToFit="1"/>
    </xf>
    <xf numFmtId="0" fontId="0" fillId="3" borderId="0" xfId="0" applyFill="1"/>
    <xf numFmtId="0" fontId="0" fillId="3" borderId="0" xfId="0" applyFont="1" applyFill="1" applyBorder="1"/>
    <xf numFmtId="0" fontId="0" fillId="3" borderId="0" xfId="0" applyFont="1" applyFill="1"/>
    <xf numFmtId="0" fontId="0" fillId="0" borderId="14" xfId="0" applyFont="1" applyBorder="1"/>
    <xf numFmtId="0" fontId="29" fillId="6" borderId="64" xfId="0" applyFont="1" applyFill="1" applyBorder="1" applyAlignment="1">
      <alignment horizontal="center" vertical="center"/>
    </xf>
    <xf numFmtId="0" fontId="21" fillId="7" borderId="66" xfId="0" applyFont="1" applyFill="1" applyBorder="1" applyAlignment="1" applyProtection="1">
      <alignment horizontal="center" vertical="center" wrapText="1" shrinkToFit="1"/>
      <protection locked="0"/>
    </xf>
    <xf numFmtId="0" fontId="21" fillId="7" borderId="65" xfId="0" applyFont="1" applyFill="1" applyBorder="1" applyAlignment="1" applyProtection="1">
      <alignment horizontal="center" vertical="center" wrapText="1" shrinkToFit="1"/>
      <protection locked="0"/>
    </xf>
    <xf numFmtId="0" fontId="21" fillId="7" borderId="67" xfId="0" applyFont="1" applyFill="1" applyBorder="1" applyAlignment="1" applyProtection="1">
      <alignment horizontal="center" vertical="center" wrapText="1" shrinkToFit="1"/>
      <protection locked="0"/>
    </xf>
    <xf numFmtId="0" fontId="21" fillId="0" borderId="0" xfId="0" applyFont="1" applyFill="1" applyBorder="1" applyAlignment="1" applyProtection="1">
      <alignment horizontal="center" vertical="center" wrapText="1" shrinkToFit="1"/>
      <protection locked="0"/>
    </xf>
    <xf numFmtId="0" fontId="9" fillId="11" borderId="44" xfId="0" applyFont="1" applyFill="1" applyBorder="1" applyAlignment="1">
      <alignment horizontal="center" vertical="center"/>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0" xfId="0" applyFont="1" applyFill="1" applyBorder="1" applyAlignment="1">
      <alignment horizontal="center" vertical="center" shrinkToFit="1"/>
    </xf>
    <xf numFmtId="0" fontId="9" fillId="11" borderId="35" xfId="0" applyFont="1" applyFill="1" applyBorder="1" applyAlignment="1">
      <alignment horizontal="center" vertical="center"/>
    </xf>
    <xf numFmtId="0" fontId="0" fillId="0" borderId="43" xfId="0" applyFont="1" applyBorder="1" applyAlignment="1">
      <alignment horizontal="center" vertical="center" shrinkToFit="1"/>
    </xf>
    <xf numFmtId="0" fontId="9" fillId="11" borderId="36" xfId="0" applyFont="1" applyFill="1" applyBorder="1" applyAlignment="1">
      <alignment horizontal="center" vertical="center"/>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0" xfId="0" applyFont="1" applyFill="1" applyBorder="1" applyAlignment="1">
      <alignment horizontal="center" shrinkToFit="1"/>
    </xf>
    <xf numFmtId="0" fontId="0" fillId="0" borderId="0" xfId="0" applyFill="1" applyBorder="1"/>
    <xf numFmtId="0" fontId="30" fillId="0" borderId="0" xfId="0" applyFont="1"/>
    <xf numFmtId="0" fontId="14" fillId="0" borderId="19" xfId="0" applyNumberFormat="1" applyFont="1" applyBorder="1" applyAlignment="1">
      <alignment horizontal="center" vertical="center"/>
    </xf>
    <xf numFmtId="0" fontId="14" fillId="0" borderId="69" xfId="0" applyNumberFormat="1" applyFont="1" applyBorder="1" applyAlignment="1">
      <alignment horizontal="center" vertical="center"/>
    </xf>
    <xf numFmtId="0" fontId="14" fillId="0" borderId="49" xfId="0" applyNumberFormat="1" applyFont="1" applyBorder="1" applyAlignment="1">
      <alignment horizontal="center" vertical="center"/>
    </xf>
    <xf numFmtId="0" fontId="33" fillId="0" borderId="0" xfId="0" applyFont="1" applyFill="1"/>
    <xf numFmtId="0" fontId="33" fillId="0" borderId="0" xfId="0" applyFont="1"/>
    <xf numFmtId="164" fontId="32" fillId="5" borderId="7" xfId="3" applyNumberFormat="1" applyFont="1" applyFill="1" applyBorder="1" applyAlignment="1">
      <alignment horizontal="center" vertical="center" shrinkToFit="1"/>
    </xf>
    <xf numFmtId="0" fontId="34" fillId="5" borderId="6" xfId="3" applyFont="1" applyFill="1" applyBorder="1" applyAlignment="1">
      <alignment horizontal="center" vertical="center" shrinkToFit="1"/>
    </xf>
    <xf numFmtId="164" fontId="16" fillId="4" borderId="49" xfId="1" applyNumberFormat="1" applyFont="1" applyFill="1" applyBorder="1" applyAlignment="1">
      <alignment horizontal="center" vertical="center" shrinkToFit="1"/>
    </xf>
    <xf numFmtId="0" fontId="33" fillId="0" borderId="0" xfId="0" applyFont="1" applyAlignment="1"/>
    <xf numFmtId="0" fontId="32" fillId="4" borderId="35" xfId="2" applyFont="1" applyFill="1" applyBorder="1" applyAlignment="1">
      <alignment horizontal="center" vertical="center" shrinkToFit="1"/>
    </xf>
    <xf numFmtId="0" fontId="32" fillId="4" borderId="70" xfId="2" applyFont="1" applyFill="1" applyBorder="1" applyAlignment="1">
      <alignment horizontal="center" vertical="center" shrinkToFit="1"/>
    </xf>
    <xf numFmtId="0" fontId="32" fillId="4" borderId="8" xfId="2" applyFont="1" applyFill="1" applyBorder="1" applyAlignment="1">
      <alignment horizontal="center" vertical="center" shrinkToFit="1"/>
    </xf>
    <xf numFmtId="0" fontId="32" fillId="5" borderId="7" xfId="2" applyFont="1" applyFill="1" applyBorder="1" applyAlignment="1">
      <alignment horizontal="center" vertical="center" shrinkToFit="1"/>
    </xf>
    <xf numFmtId="0" fontId="32" fillId="5" borderId="6" xfId="2" applyFont="1" applyFill="1" applyBorder="1" applyAlignment="1">
      <alignment horizontal="center" vertical="center" shrinkToFit="1"/>
    </xf>
    <xf numFmtId="0" fontId="8" fillId="9" borderId="3" xfId="0" applyFont="1" applyFill="1" applyBorder="1" applyAlignment="1">
      <alignment horizontal="center" vertical="center"/>
    </xf>
    <xf numFmtId="0" fontId="8" fillId="0" borderId="0" xfId="0" applyFont="1" applyFill="1" applyAlignment="1">
      <alignment vertical="center"/>
    </xf>
    <xf numFmtId="49" fontId="0" fillId="10" borderId="71" xfId="0" applyNumberFormat="1" applyFill="1" applyBorder="1" applyAlignment="1">
      <alignment horizontal="left"/>
    </xf>
    <xf numFmtId="49" fontId="0" fillId="0" borderId="0" xfId="0" applyNumberFormat="1"/>
    <xf numFmtId="0" fontId="5" fillId="0" borderId="0" xfId="0" applyFont="1" applyBorder="1" applyAlignment="1">
      <alignment horizontal="left"/>
    </xf>
    <xf numFmtId="0" fontId="30" fillId="0" borderId="0" xfId="0" applyFont="1" applyBorder="1"/>
    <xf numFmtId="0" fontId="38" fillId="2" borderId="0" xfId="0" applyFont="1" applyFill="1" applyBorder="1" applyAlignment="1">
      <alignment vertical="center"/>
    </xf>
    <xf numFmtId="0" fontId="0" fillId="0" borderId="0" xfId="0" applyFont="1" applyFill="1" applyBorder="1" applyAlignment="1"/>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horizontal="left"/>
    </xf>
    <xf numFmtId="0" fontId="9" fillId="0" borderId="0" xfId="0" applyFont="1" applyFill="1" applyBorder="1" applyAlignment="1">
      <alignment horizontal="left" vertical="center"/>
    </xf>
    <xf numFmtId="0" fontId="2" fillId="6" borderId="0" xfId="0" applyFont="1" applyFill="1"/>
    <xf numFmtId="0" fontId="0" fillId="6" borderId="0" xfId="0" applyFill="1"/>
    <xf numFmtId="49" fontId="0" fillId="10" borderId="54" xfId="0" applyNumberFormat="1" applyFill="1" applyBorder="1" applyAlignment="1">
      <alignment horizontal="left"/>
    </xf>
    <xf numFmtId="49" fontId="0" fillId="10" borderId="54" xfId="0" applyNumberFormat="1" applyFill="1" applyBorder="1" applyAlignment="1">
      <alignment horizontal="left"/>
    </xf>
    <xf numFmtId="0" fontId="0" fillId="6" borderId="0" xfId="0" applyFont="1" applyFill="1"/>
    <xf numFmtId="0" fontId="9" fillId="3" borderId="43" xfId="0" applyFont="1" applyFill="1" applyBorder="1" applyAlignment="1">
      <alignment horizontal="center" vertical="center" wrapText="1"/>
    </xf>
    <xf numFmtId="166" fontId="9" fillId="0" borderId="43" xfId="0" applyNumberFormat="1" applyFont="1" applyBorder="1" applyAlignment="1">
      <alignment horizontal="center" vertical="center" wrapText="1"/>
    </xf>
    <xf numFmtId="166" fontId="9" fillId="0" borderId="3" xfId="0" applyNumberFormat="1" applyFont="1" applyBorder="1" applyAlignment="1">
      <alignment vertical="center" wrapText="1"/>
    </xf>
    <xf numFmtId="49" fontId="0" fillId="10" borderId="54" xfId="0" applyNumberFormat="1" applyFill="1" applyBorder="1" applyAlignment="1">
      <alignment horizontal="left"/>
    </xf>
    <xf numFmtId="166" fontId="9" fillId="0" borderId="43" xfId="0" applyNumberFormat="1" applyFont="1" applyBorder="1" applyAlignment="1">
      <alignment vertical="center" wrapText="1"/>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9" fillId="3" borderId="3" xfId="0" applyFont="1" applyFill="1" applyBorder="1" applyAlignment="1">
      <alignment horizontal="center" vertical="center" wrapText="1"/>
    </xf>
    <xf numFmtId="0" fontId="9" fillId="0" borderId="1" xfId="0" applyFont="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0" fontId="9" fillId="0" borderId="11" xfId="0" applyFont="1" applyBorder="1" applyAlignment="1">
      <alignment vertical="center" wrapText="1"/>
    </xf>
    <xf numFmtId="0" fontId="9" fillId="0" borderId="10" xfId="0" applyFont="1" applyBorder="1" applyAlignment="1">
      <alignment vertical="center" wrapText="1"/>
    </xf>
    <xf numFmtId="0" fontId="9" fillId="0" borderId="12" xfId="0" applyFont="1" applyBorder="1" applyAlignment="1">
      <alignment vertical="center" wrapText="1"/>
    </xf>
    <xf numFmtId="0" fontId="9" fillId="0" borderId="16" xfId="0" applyFont="1" applyBorder="1" applyAlignment="1">
      <alignment vertical="center" wrapText="1"/>
    </xf>
    <xf numFmtId="0" fontId="9" fillId="0" borderId="5" xfId="0" applyFont="1" applyBorder="1" applyAlignment="1">
      <alignment vertical="center" wrapText="1"/>
    </xf>
    <xf numFmtId="0" fontId="9" fillId="0" borderId="17" xfId="0" applyFont="1" applyBorder="1" applyAlignment="1">
      <alignment vertical="center" wrapText="1"/>
    </xf>
    <xf numFmtId="165" fontId="9" fillId="0" borderId="1" xfId="0" applyNumberFormat="1" applyFont="1" applyBorder="1" applyAlignment="1">
      <alignment vertical="center" wrapText="1"/>
    </xf>
    <xf numFmtId="165" fontId="9" fillId="0" borderId="4" xfId="0" applyNumberFormat="1" applyFont="1" applyBorder="1" applyAlignment="1">
      <alignment vertical="center" wrapText="1"/>
    </xf>
    <xf numFmtId="165" fontId="9" fillId="0" borderId="2" xfId="0" applyNumberFormat="1" applyFont="1" applyBorder="1" applyAlignment="1">
      <alignment vertical="center" wrapText="1"/>
    </xf>
    <xf numFmtId="0" fontId="9" fillId="0" borderId="1"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25" fillId="3" borderId="3" xfId="0" applyNumberFormat="1" applyFont="1" applyFill="1" applyBorder="1" applyAlignment="1">
      <alignment horizontal="center" vertical="center"/>
    </xf>
    <xf numFmtId="0" fontId="0" fillId="0" borderId="0" xfId="0"/>
    <xf numFmtId="49" fontId="0" fillId="10" borderId="54" xfId="0" applyNumberFormat="1" applyFill="1" applyBorder="1" applyAlignment="1">
      <alignment horizontal="left"/>
    </xf>
    <xf numFmtId="0" fontId="9" fillId="0" borderId="50" xfId="0" applyFont="1" applyBorder="1" applyAlignment="1">
      <alignment vertical="center"/>
    </xf>
    <xf numFmtId="0" fontId="9" fillId="0" borderId="27" xfId="0" applyFont="1" applyBorder="1" applyAlignment="1">
      <alignment vertical="center"/>
    </xf>
    <xf numFmtId="0" fontId="9" fillId="0" borderId="51" xfId="0" applyFont="1" applyBorder="1" applyAlignment="1">
      <alignment vertical="center"/>
    </xf>
    <xf numFmtId="0" fontId="9" fillId="0" borderId="34" xfId="0" applyFont="1" applyBorder="1" applyAlignment="1">
      <alignment vertical="center" wrapText="1"/>
    </xf>
    <xf numFmtId="0" fontId="9" fillId="0" borderId="53" xfId="0" applyFont="1" applyBorder="1" applyAlignment="1">
      <alignment vertical="center" wrapText="1"/>
    </xf>
    <xf numFmtId="0" fontId="9" fillId="0" borderId="30" xfId="0" applyFont="1" applyBorder="1" applyAlignment="1">
      <alignment vertical="center"/>
    </xf>
    <xf numFmtId="165" fontId="9" fillId="0" borderId="40" xfId="0" applyNumberFormat="1" applyFont="1" applyBorder="1" applyAlignment="1">
      <alignment vertical="center"/>
    </xf>
    <xf numFmtId="165" fontId="9" fillId="0" borderId="41" xfId="0" applyNumberFormat="1" applyFont="1" applyBorder="1" applyAlignment="1">
      <alignment vertical="center"/>
    </xf>
    <xf numFmtId="165" fontId="9" fillId="0" borderId="42" xfId="0" applyNumberFormat="1" applyFont="1" applyBorder="1" applyAlignment="1">
      <alignment vertical="center"/>
    </xf>
    <xf numFmtId="0" fontId="9" fillId="0" borderId="30" xfId="0" applyFont="1" applyBorder="1" applyAlignment="1">
      <alignment vertical="center" wrapText="1"/>
    </xf>
    <xf numFmtId="0" fontId="0" fillId="0" borderId="0" xfId="0"/>
    <xf numFmtId="49" fontId="0" fillId="10" borderId="54" xfId="0" applyNumberFormat="1" applyFill="1" applyBorder="1" applyAlignment="1">
      <alignment horizontal="left"/>
    </xf>
    <xf numFmtId="0" fontId="9" fillId="0" borderId="43" xfId="0" applyFont="1" applyBorder="1" applyAlignment="1">
      <alignment vertical="center" wrapText="1"/>
    </xf>
    <xf numFmtId="0" fontId="9" fillId="0" borderId="3" xfId="0" applyFont="1" applyBorder="1" applyAlignment="1">
      <alignment vertical="center" wrapText="1"/>
    </xf>
    <xf numFmtId="0" fontId="0" fillId="0" borderId="0" xfId="0" applyAlignment="1">
      <alignment horizontal="center"/>
    </xf>
    <xf numFmtId="0" fontId="9" fillId="0" borderId="43" xfId="0" applyFont="1" applyBorder="1" applyAlignment="1">
      <alignment horizontal="center" vertical="center" wrapText="1"/>
    </xf>
    <xf numFmtId="0" fontId="0" fillId="3" borderId="1" xfId="0" applyFont="1" applyFill="1" applyBorder="1" applyAlignment="1">
      <alignment horizontal="center" vertical="center"/>
    </xf>
    <xf numFmtId="0" fontId="9" fillId="0" borderId="1" xfId="0" applyFont="1" applyBorder="1" applyAlignment="1">
      <alignment horizontal="center" vertical="center"/>
    </xf>
    <xf numFmtId="0" fontId="8" fillId="9" borderId="1" xfId="0" applyFont="1" applyFill="1" applyBorder="1" applyAlignment="1">
      <alignment horizontal="center" vertical="center"/>
    </xf>
    <xf numFmtId="0" fontId="9" fillId="3"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9" fillId="0" borderId="0"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26" fillId="6" borderId="6" xfId="0" applyFont="1" applyFill="1" applyBorder="1" applyAlignment="1">
      <alignment horizontal="center" vertical="center"/>
    </xf>
    <xf numFmtId="0" fontId="26" fillId="6" borderId="21" xfId="0" applyFont="1" applyFill="1" applyBorder="1" applyAlignment="1">
      <alignment horizontal="center" vertical="center"/>
    </xf>
    <xf numFmtId="0" fontId="26" fillId="6" borderId="22" xfId="0" applyFont="1" applyFill="1" applyBorder="1" applyAlignment="1">
      <alignment horizontal="center" vertical="center"/>
    </xf>
    <xf numFmtId="0" fontId="19" fillId="2" borderId="29" xfId="3" applyFont="1" applyFill="1" applyBorder="1" applyAlignment="1">
      <alignment horizontal="center" vertical="center" wrapText="1" shrinkToFit="1"/>
    </xf>
    <xf numFmtId="0" fontId="19" fillId="2" borderId="4" xfId="3" applyFont="1" applyFill="1" applyBorder="1" applyAlignment="1">
      <alignment horizontal="center" vertical="center" wrapText="1" shrinkToFit="1"/>
    </xf>
    <xf numFmtId="0" fontId="19" fillId="2" borderId="2" xfId="3" applyFont="1" applyFill="1" applyBorder="1" applyAlignment="1">
      <alignment horizontal="center" vertical="center" wrapText="1" shrinkToFit="1"/>
    </xf>
    <xf numFmtId="0" fontId="19" fillId="2" borderId="46" xfId="3" applyFont="1" applyFill="1" applyBorder="1" applyAlignment="1">
      <alignment horizontal="center" vertical="center" shrinkToFit="1"/>
    </xf>
    <xf numFmtId="0" fontId="19" fillId="2" borderId="41" xfId="3" applyFont="1" applyFill="1" applyBorder="1" applyAlignment="1">
      <alignment horizontal="center" vertical="center" shrinkToFit="1"/>
    </xf>
    <xf numFmtId="0" fontId="19" fillId="2" borderId="31" xfId="3" applyFont="1" applyFill="1" applyBorder="1" applyAlignment="1">
      <alignment horizontal="center" vertical="center" shrinkToFit="1"/>
    </xf>
    <xf numFmtId="0" fontId="0" fillId="2" borderId="45" xfId="0" applyFont="1" applyFill="1" applyBorder="1" applyAlignment="1">
      <alignment horizontal="center" vertical="top" wrapText="1"/>
    </xf>
    <xf numFmtId="0" fontId="0" fillId="2" borderId="10" xfId="0" applyFont="1" applyFill="1" applyBorder="1" applyAlignment="1">
      <alignment horizontal="center" vertical="top" wrapText="1"/>
    </xf>
    <xf numFmtId="0" fontId="0" fillId="2" borderId="34" xfId="0" applyFont="1" applyFill="1" applyBorder="1" applyAlignment="1">
      <alignment horizontal="center" vertical="top" wrapText="1"/>
    </xf>
    <xf numFmtId="0" fontId="0" fillId="2" borderId="47"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48" xfId="0" applyFont="1" applyFill="1" applyBorder="1" applyAlignment="1">
      <alignment horizontal="center" vertical="top" wrapText="1"/>
    </xf>
    <xf numFmtId="0" fontId="0" fillId="2" borderId="23" xfId="0" applyFont="1" applyFill="1" applyBorder="1" applyAlignment="1">
      <alignment horizontal="center" vertical="top" wrapText="1"/>
    </xf>
    <xf numFmtId="0" fontId="0" fillId="2" borderId="24" xfId="0" applyFont="1" applyFill="1" applyBorder="1" applyAlignment="1">
      <alignment horizontal="center" vertical="top" wrapText="1"/>
    </xf>
    <xf numFmtId="0" fontId="0" fillId="2" borderId="25" xfId="0" applyFont="1" applyFill="1" applyBorder="1" applyAlignment="1">
      <alignment horizontal="center" vertical="top" wrapText="1"/>
    </xf>
    <xf numFmtId="0" fontId="0" fillId="3" borderId="1" xfId="0" applyFont="1" applyFill="1" applyBorder="1" applyAlignment="1">
      <alignment horizontal="center"/>
    </xf>
    <xf numFmtId="0" fontId="0" fillId="3" borderId="2" xfId="0" applyFont="1" applyFill="1" applyBorder="1" applyAlignment="1">
      <alignment horizontal="center"/>
    </xf>
    <xf numFmtId="0" fontId="9" fillId="5" borderId="29"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30"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0" xfId="0" applyFont="1" applyFill="1" applyBorder="1" applyAlignment="1">
      <alignment horizontal="center" vertical="center"/>
    </xf>
    <xf numFmtId="0" fontId="9" fillId="5" borderId="46" xfId="0" applyFont="1" applyFill="1" applyBorder="1" applyAlignment="1">
      <alignment horizontal="center" vertical="center"/>
    </xf>
    <xf numFmtId="0" fontId="9"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12" fillId="0" borderId="0"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17" xfId="0" applyFont="1" applyFill="1" applyBorder="1" applyAlignment="1">
      <alignment horizontal="center" vertical="center"/>
    </xf>
    <xf numFmtId="0" fontId="20" fillId="8" borderId="14" xfId="0" applyFont="1" applyFill="1" applyBorder="1" applyAlignment="1">
      <alignment horizontal="center" vertical="center" textRotation="255" wrapText="1"/>
    </xf>
    <xf numFmtId="0" fontId="20" fillId="8" borderId="15" xfId="0" applyFont="1" applyFill="1" applyBorder="1" applyAlignment="1">
      <alignment horizontal="center" vertical="center" textRotation="255" wrapText="1"/>
    </xf>
    <xf numFmtId="0" fontId="20" fillId="8" borderId="9" xfId="0" applyFont="1" applyFill="1" applyBorder="1" applyAlignment="1">
      <alignment horizontal="center" vertical="center" textRotation="255" wrapText="1"/>
    </xf>
    <xf numFmtId="0" fontId="19" fillId="2" borderId="26" xfId="3" applyFont="1" applyFill="1" applyBorder="1" applyAlignment="1">
      <alignment horizontal="center" vertical="center" shrinkToFit="1"/>
    </xf>
    <xf numFmtId="0" fontId="19" fillId="2" borderId="27" xfId="3" applyFont="1" applyFill="1" applyBorder="1" applyAlignment="1">
      <alignment horizontal="center" vertical="center" shrinkToFit="1"/>
    </xf>
    <xf numFmtId="0" fontId="19" fillId="2" borderId="28" xfId="3" applyFont="1" applyFill="1" applyBorder="1" applyAlignment="1">
      <alignment horizontal="center" vertical="center" shrinkToFit="1"/>
    </xf>
    <xf numFmtId="0" fontId="19" fillId="2" borderId="29" xfId="3" applyFont="1" applyFill="1" applyBorder="1" applyAlignment="1">
      <alignment horizontal="center" vertical="center" shrinkToFit="1"/>
    </xf>
    <xf numFmtId="0" fontId="19" fillId="2" borderId="4" xfId="3" applyFont="1" applyFill="1" applyBorder="1" applyAlignment="1">
      <alignment horizontal="center" vertical="center" shrinkToFit="1"/>
    </xf>
    <xf numFmtId="0" fontId="19" fillId="2" borderId="2" xfId="3" applyFont="1" applyFill="1" applyBorder="1" applyAlignment="1">
      <alignment horizontal="center" vertical="center" shrinkToFit="1"/>
    </xf>
    <xf numFmtId="0" fontId="19" fillId="5" borderId="29" xfId="3" applyFont="1" applyFill="1" applyBorder="1" applyAlignment="1">
      <alignment horizontal="center" vertical="center" shrinkToFit="1"/>
    </xf>
    <xf numFmtId="0" fontId="19" fillId="5" borderId="4" xfId="3" applyFont="1" applyFill="1" applyBorder="1" applyAlignment="1">
      <alignment horizontal="center" vertical="center" shrinkToFit="1"/>
    </xf>
    <xf numFmtId="0" fontId="19" fillId="5" borderId="2" xfId="3" applyFont="1" applyFill="1" applyBorder="1" applyAlignment="1">
      <alignment horizontal="center" vertical="center" shrinkToFit="1"/>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51" xfId="0" applyFont="1" applyFill="1" applyBorder="1" applyAlignment="1">
      <alignment horizontal="center" vertical="center"/>
    </xf>
    <xf numFmtId="165" fontId="9" fillId="0" borderId="40" xfId="0" applyNumberFormat="1" applyFont="1" applyBorder="1" applyAlignment="1">
      <alignment horizontal="center" vertical="center" wrapText="1"/>
    </xf>
    <xf numFmtId="165" fontId="9" fillId="0" borderId="41" xfId="0" applyNumberFormat="1" applyFont="1" applyBorder="1" applyAlignment="1">
      <alignment horizontal="center" vertical="center" wrapText="1"/>
    </xf>
    <xf numFmtId="165" fontId="9" fillId="0" borderId="42" xfId="0" applyNumberFormat="1" applyFont="1" applyBorder="1" applyAlignment="1">
      <alignment horizontal="center" vertical="center" wrapText="1"/>
    </xf>
    <xf numFmtId="0" fontId="9" fillId="5" borderId="3" xfId="0" applyFont="1" applyFill="1" applyBorder="1" applyAlignment="1">
      <alignment horizontal="center" vertical="center"/>
    </xf>
    <xf numFmtId="0" fontId="9" fillId="5" borderId="31" xfId="0" applyFont="1" applyFill="1" applyBorder="1" applyAlignment="1">
      <alignment horizontal="center" vertical="center"/>
    </xf>
    <xf numFmtId="0" fontId="9" fillId="5" borderId="26"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45"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52" xfId="0" applyFont="1" applyFill="1" applyBorder="1" applyAlignment="1">
      <alignment horizontal="center" vertical="center"/>
    </xf>
    <xf numFmtId="0" fontId="9" fillId="5" borderId="17" xfId="0" applyFont="1" applyFill="1" applyBorder="1" applyAlignment="1">
      <alignment horizontal="center" vertical="center"/>
    </xf>
    <xf numFmtId="0" fontId="9" fillId="5" borderId="47"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53" xfId="0" applyFont="1" applyFill="1" applyBorder="1" applyAlignment="1">
      <alignment horizontal="center" vertical="center"/>
    </xf>
    <xf numFmtId="0" fontId="9" fillId="0" borderId="5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 xfId="0" applyFont="1" applyBorder="1" applyAlignment="1">
      <alignment horizontal="center" vertical="center" wrapText="1"/>
    </xf>
    <xf numFmtId="0" fontId="14" fillId="2" borderId="4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9" fillId="5" borderId="27" xfId="0" applyFont="1" applyFill="1" applyBorder="1" applyAlignment="1">
      <alignment horizontal="center" vertical="center"/>
    </xf>
    <xf numFmtId="0" fontId="9" fillId="5" borderId="51" xfId="0" applyFont="1" applyFill="1" applyBorder="1" applyAlignment="1">
      <alignment horizontal="center" vertical="center"/>
    </xf>
    <xf numFmtId="0" fontId="26" fillId="6" borderId="47" xfId="0" applyFont="1" applyFill="1" applyBorder="1" applyAlignment="1">
      <alignment horizontal="center" vertical="center"/>
    </xf>
    <xf numFmtId="0" fontId="26" fillId="6" borderId="0" xfId="0" applyFont="1" applyFill="1" applyBorder="1" applyAlignment="1">
      <alignment horizontal="center" vertical="center"/>
    </xf>
    <xf numFmtId="0" fontId="8" fillId="2" borderId="0" xfId="0" applyFont="1" applyFill="1" applyBorder="1" applyAlignment="1">
      <alignment horizontal="center" vertical="center"/>
    </xf>
    <xf numFmtId="0" fontId="21" fillId="7" borderId="61" xfId="0" applyFont="1" applyFill="1" applyBorder="1" applyAlignment="1" applyProtection="1">
      <alignment horizontal="center" vertical="center" wrapText="1" shrinkToFit="1"/>
      <protection locked="0"/>
    </xf>
    <xf numFmtId="0" fontId="21" fillId="7" borderId="24" xfId="0" applyFont="1" applyFill="1" applyBorder="1" applyAlignment="1" applyProtection="1">
      <alignment horizontal="center" vertical="center" wrapText="1" shrinkToFit="1"/>
      <protection locked="0"/>
    </xf>
    <xf numFmtId="0" fontId="9" fillId="5" borderId="11"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39" xfId="0" applyFont="1" applyFill="1" applyBorder="1" applyAlignment="1">
      <alignment horizontal="center" vertical="center"/>
    </xf>
    <xf numFmtId="165" fontId="9" fillId="0" borderId="1" xfId="0" applyNumberFormat="1" applyFont="1" applyBorder="1" applyAlignment="1">
      <alignment horizontal="center" vertical="center" wrapText="1"/>
    </xf>
    <xf numFmtId="165" fontId="9" fillId="0" borderId="4" xfId="0" applyNumberFormat="1" applyFont="1" applyBorder="1" applyAlignment="1">
      <alignment horizontal="center" vertical="center" wrapText="1"/>
    </xf>
    <xf numFmtId="165" fontId="9" fillId="0" borderId="2" xfId="0"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166" fontId="9" fillId="0" borderId="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21" fillId="7" borderId="57" xfId="0" applyFont="1" applyFill="1" applyBorder="1" applyAlignment="1" applyProtection="1">
      <alignment horizontal="center" vertical="center" wrapText="1" shrinkToFit="1"/>
      <protection locked="0"/>
    </xf>
    <xf numFmtId="0" fontId="21" fillId="7" borderId="25" xfId="0" applyFont="1" applyFill="1" applyBorder="1" applyAlignment="1" applyProtection="1">
      <alignment horizontal="center" vertical="center" wrapText="1" shrinkToFit="1"/>
      <protection locked="0"/>
    </xf>
    <xf numFmtId="0" fontId="21" fillId="7" borderId="56" xfId="0" applyFont="1" applyFill="1" applyBorder="1" applyAlignment="1">
      <alignment horizontal="center" vertical="center" wrapText="1" shrinkToFit="1"/>
    </xf>
    <xf numFmtId="0" fontId="21" fillId="7" borderId="61" xfId="0" applyFont="1" applyFill="1" applyBorder="1" applyAlignment="1">
      <alignment horizontal="center" vertical="center" wrapText="1" shrinkToFit="1"/>
    </xf>
    <xf numFmtId="0" fontId="21" fillId="7" borderId="23" xfId="0" applyFont="1" applyFill="1" applyBorder="1" applyAlignment="1">
      <alignment horizontal="center" vertical="center" wrapText="1" shrinkToFit="1"/>
    </xf>
    <xf numFmtId="0" fontId="21" fillId="7" borderId="24" xfId="0" applyFont="1" applyFill="1" applyBorder="1" applyAlignment="1">
      <alignment horizontal="center" vertical="center" wrapText="1" shrinkToFit="1"/>
    </xf>
    <xf numFmtId="0" fontId="19" fillId="3" borderId="1" xfId="0"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19" fillId="3" borderId="16" xfId="0" applyFont="1" applyFill="1" applyBorder="1" applyAlignment="1">
      <alignment horizontal="center" vertical="center" shrinkToFit="1"/>
    </xf>
    <xf numFmtId="0" fontId="19" fillId="3" borderId="17" xfId="0" applyFont="1" applyFill="1" applyBorder="1" applyAlignment="1">
      <alignment horizontal="center" vertical="center" shrinkToFit="1"/>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9" fillId="5" borderId="44" xfId="0" applyFont="1" applyFill="1" applyBorder="1" applyAlignment="1">
      <alignment horizontal="center" vertical="center"/>
    </xf>
    <xf numFmtId="0" fontId="9" fillId="5" borderId="32" xfId="0" applyFont="1" applyFill="1" applyBorder="1" applyAlignment="1">
      <alignment horizontal="center" vertical="center"/>
    </xf>
    <xf numFmtId="0" fontId="9" fillId="5" borderId="35" xfId="0" applyFont="1" applyFill="1" applyBorder="1" applyAlignment="1">
      <alignment horizontal="center" vertical="center"/>
    </xf>
    <xf numFmtId="0" fontId="9" fillId="3" borderId="3"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9" borderId="2" xfId="0" applyFont="1" applyFill="1" applyBorder="1" applyAlignment="1">
      <alignment horizontal="center" vertical="center"/>
    </xf>
    <xf numFmtId="0" fontId="9" fillId="5" borderId="36" xfId="0" applyFont="1" applyFill="1" applyBorder="1" applyAlignment="1">
      <alignment horizontal="center" vertical="center"/>
    </xf>
    <xf numFmtId="0" fontId="9" fillId="5" borderId="37" xfId="0" applyFont="1" applyFill="1" applyBorder="1" applyAlignment="1">
      <alignment horizontal="center" vertical="center"/>
    </xf>
    <xf numFmtId="0" fontId="9" fillId="0" borderId="50" xfId="0" applyFont="1" applyBorder="1" applyAlignment="1">
      <alignment horizontal="center" vertical="center"/>
    </xf>
    <xf numFmtId="0" fontId="9" fillId="0" borderId="27" xfId="0" applyFont="1" applyBorder="1" applyAlignment="1">
      <alignment horizontal="center" vertical="center"/>
    </xf>
    <xf numFmtId="0" fontId="9" fillId="0" borderId="51"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165" fontId="9" fillId="0" borderId="40" xfId="0" applyNumberFormat="1" applyFont="1" applyBorder="1" applyAlignment="1">
      <alignment horizontal="center" vertical="center"/>
    </xf>
    <xf numFmtId="165" fontId="9" fillId="0" borderId="41" xfId="0" applyNumberFormat="1" applyFont="1" applyBorder="1" applyAlignment="1">
      <alignment horizontal="center" vertical="center"/>
    </xf>
    <xf numFmtId="165" fontId="9" fillId="0" borderId="42" xfId="0" applyNumberFormat="1" applyFont="1" applyBorder="1" applyAlignment="1">
      <alignment horizontal="center" vertical="center"/>
    </xf>
    <xf numFmtId="0" fontId="9" fillId="0" borderId="4" xfId="0" applyFont="1" applyBorder="1" applyAlignment="1">
      <alignment horizontal="center" vertical="center"/>
    </xf>
    <xf numFmtId="0" fontId="9" fillId="0" borderId="30" xfId="0" applyFont="1" applyBorder="1" applyAlignment="1">
      <alignment horizontal="center" vertical="center"/>
    </xf>
    <xf numFmtId="0" fontId="19" fillId="2" borderId="1" xfId="3" applyFont="1" applyFill="1" applyBorder="1" applyAlignment="1">
      <alignment horizontal="center" vertical="center" shrinkToFit="1"/>
    </xf>
    <xf numFmtId="0" fontId="19" fillId="5" borderId="1" xfId="3" applyFont="1" applyFill="1" applyBorder="1" applyAlignment="1">
      <alignment horizontal="center" vertical="center" shrinkToFit="1"/>
    </xf>
    <xf numFmtId="0" fontId="0" fillId="2" borderId="4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56"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19" fillId="3" borderId="3" xfId="0" applyFont="1" applyFill="1" applyBorder="1" applyAlignment="1">
      <alignment horizontal="center" vertical="center" shrinkToFit="1"/>
    </xf>
    <xf numFmtId="0" fontId="19" fillId="3" borderId="37"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165" fontId="9" fillId="0" borderId="1" xfId="0" applyNumberFormat="1" applyFont="1" applyBorder="1" applyAlignment="1">
      <alignment horizontal="center" vertical="center"/>
    </xf>
    <xf numFmtId="165" fontId="9" fillId="0" borderId="4" xfId="0" applyNumberFormat="1" applyFont="1" applyBorder="1" applyAlignment="1">
      <alignment horizontal="center" vertical="center"/>
    </xf>
    <xf numFmtId="165" fontId="9" fillId="0" borderId="2" xfId="0" applyNumberFormat="1" applyFont="1" applyBorder="1" applyAlignment="1">
      <alignment horizontal="center" vertical="center"/>
    </xf>
    <xf numFmtId="0" fontId="21" fillId="7" borderId="63" xfId="0" applyFont="1" applyFill="1" applyBorder="1" applyAlignment="1">
      <alignment horizontal="center" vertical="center" wrapText="1" shrinkToFit="1"/>
    </xf>
    <xf numFmtId="0" fontId="29" fillId="6" borderId="56" xfId="0" applyFont="1" applyFill="1" applyBorder="1" applyAlignment="1">
      <alignment horizontal="center" vertical="center"/>
    </xf>
    <xf numFmtId="0" fontId="29" fillId="6" borderId="65" xfId="0" applyFont="1" applyFill="1" applyBorder="1" applyAlignment="1">
      <alignment horizontal="center" vertical="center"/>
    </xf>
    <xf numFmtId="0" fontId="19" fillId="3" borderId="32" xfId="0" applyFont="1" applyFill="1" applyBorder="1" applyAlignment="1">
      <alignment horizontal="center" vertical="center" shrinkToFit="1"/>
    </xf>
    <xf numFmtId="0" fontId="19" fillId="5" borderId="32" xfId="0" applyFont="1" applyFill="1" applyBorder="1" applyAlignment="1">
      <alignment horizontal="center" vertical="center" wrapText="1" shrinkToFit="1"/>
    </xf>
    <xf numFmtId="0" fontId="19" fillId="5" borderId="37" xfId="0" applyFont="1" applyFill="1" applyBorder="1" applyAlignment="1">
      <alignment horizontal="center" vertical="center" wrapText="1" shrinkToFit="1"/>
    </xf>
    <xf numFmtId="0" fontId="25" fillId="0" borderId="32" xfId="0" applyFont="1" applyBorder="1" applyAlignment="1">
      <alignment horizontal="center" vertical="center" shrinkToFit="1"/>
    </xf>
    <xf numFmtId="0" fontId="25" fillId="0" borderId="37" xfId="0" applyFont="1" applyBorder="1" applyAlignment="1">
      <alignment horizontal="center" vertical="center" shrinkToFit="1"/>
    </xf>
    <xf numFmtId="166" fontId="9" fillId="0" borderId="1" xfId="0" applyNumberFormat="1" applyFont="1" applyBorder="1" applyAlignment="1">
      <alignment horizontal="center" vertical="center"/>
    </xf>
    <xf numFmtId="166" fontId="9" fillId="0" borderId="2" xfId="0" applyNumberFormat="1" applyFont="1" applyBorder="1" applyAlignment="1">
      <alignment horizontal="center" vertical="center"/>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31" fillId="2" borderId="29" xfId="3" applyFont="1" applyFill="1" applyBorder="1" applyAlignment="1">
      <alignment horizontal="center" vertical="center" wrapText="1" shrinkToFit="1"/>
    </xf>
    <xf numFmtId="0" fontId="31" fillId="2" borderId="2" xfId="3" applyFont="1" applyFill="1" applyBorder="1" applyAlignment="1">
      <alignment horizontal="center" vertical="center" wrapText="1" shrinkToFit="1"/>
    </xf>
    <xf numFmtId="0" fontId="32" fillId="5" borderId="29" xfId="3" applyFont="1" applyFill="1" applyBorder="1" applyAlignment="1">
      <alignment horizontal="center" vertical="center" shrinkToFit="1"/>
    </xf>
    <xf numFmtId="0" fontId="32" fillId="5" borderId="2" xfId="3" applyFont="1" applyFill="1" applyBorder="1" applyAlignment="1">
      <alignment horizontal="center" vertical="center" shrinkToFit="1"/>
    </xf>
    <xf numFmtId="0" fontId="8" fillId="9" borderId="3" xfId="0" applyFont="1" applyFill="1" applyBorder="1" applyAlignment="1">
      <alignment horizontal="center" vertical="center"/>
    </xf>
    <xf numFmtId="0" fontId="0" fillId="3" borderId="3" xfId="0" applyFont="1" applyFill="1" applyBorder="1" applyAlignment="1">
      <alignment horizontal="center" vertical="center"/>
    </xf>
    <xf numFmtId="0" fontId="35" fillId="6" borderId="0" xfId="0" applyFont="1" applyFill="1" applyAlignment="1">
      <alignment horizontal="center" vertical="center"/>
    </xf>
    <xf numFmtId="0" fontId="31" fillId="2" borderId="26" xfId="3" applyFont="1" applyFill="1" applyBorder="1" applyAlignment="1">
      <alignment horizontal="center" vertical="center" wrapText="1" shrinkToFit="1"/>
    </xf>
    <xf numFmtId="0" fontId="31" fillId="2" borderId="28" xfId="3" applyFont="1" applyFill="1" applyBorder="1" applyAlignment="1">
      <alignment horizontal="center" vertical="center" wrapText="1" shrinkToFit="1"/>
    </xf>
    <xf numFmtId="0" fontId="8" fillId="9" borderId="4"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3"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3"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20" fillId="12" borderId="14" xfId="0" applyFont="1" applyFill="1" applyBorder="1" applyAlignment="1">
      <alignment horizontal="center" vertical="center" textRotation="255"/>
    </xf>
    <xf numFmtId="0" fontId="20" fillId="12" borderId="15" xfId="0" applyFont="1" applyFill="1" applyBorder="1" applyAlignment="1">
      <alignment horizontal="center" vertical="center" textRotation="255"/>
    </xf>
    <xf numFmtId="0" fontId="20" fillId="12" borderId="9" xfId="0" applyFont="1" applyFill="1" applyBorder="1" applyAlignment="1">
      <alignment horizontal="center" vertical="center" textRotation="255"/>
    </xf>
    <xf numFmtId="0" fontId="9" fillId="5" borderId="50" xfId="0" applyFont="1" applyFill="1" applyBorder="1" applyAlignment="1">
      <alignment horizontal="center" vertical="center"/>
    </xf>
    <xf numFmtId="0" fontId="9" fillId="5" borderId="40" xfId="0" applyFont="1" applyFill="1" applyBorder="1" applyAlignment="1">
      <alignment horizontal="center" vertical="center"/>
    </xf>
    <xf numFmtId="0" fontId="31" fillId="2" borderId="45" xfId="3" applyFont="1" applyFill="1" applyBorder="1" applyAlignment="1">
      <alignment horizontal="center" vertical="center" wrapText="1" shrinkToFit="1"/>
    </xf>
    <xf numFmtId="0" fontId="31" fillId="2" borderId="12" xfId="3" applyFont="1" applyFill="1" applyBorder="1" applyAlignment="1">
      <alignment horizontal="center" vertical="center" wrapText="1" shrinkToFit="1"/>
    </xf>
    <xf numFmtId="0" fontId="31" fillId="2" borderId="52" xfId="3" applyFont="1" applyFill="1" applyBorder="1" applyAlignment="1">
      <alignment horizontal="center" vertical="center" wrapText="1" shrinkToFit="1"/>
    </xf>
    <xf numFmtId="0" fontId="31" fillId="2" borderId="17" xfId="3" applyFont="1" applyFill="1" applyBorder="1" applyAlignment="1">
      <alignment horizontal="center" vertical="center" wrapText="1" shrinkToFit="1"/>
    </xf>
    <xf numFmtId="0" fontId="31" fillId="2" borderId="23" xfId="3" applyFont="1" applyFill="1" applyBorder="1" applyAlignment="1">
      <alignment horizontal="center" vertical="center" wrapText="1" shrinkToFit="1"/>
    </xf>
    <xf numFmtId="0" fontId="31" fillId="2" borderId="68" xfId="3" applyFont="1" applyFill="1" applyBorder="1" applyAlignment="1">
      <alignment horizontal="center" vertical="center" wrapText="1" shrinkToFit="1"/>
    </xf>
    <xf numFmtId="0" fontId="14" fillId="2" borderId="45"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9" fillId="11" borderId="1" xfId="0" applyFont="1" applyFill="1" applyBorder="1" applyAlignment="1">
      <alignment horizontal="center" vertical="center"/>
    </xf>
    <xf numFmtId="0" fontId="9" fillId="11" borderId="2" xfId="0" applyFont="1" applyFill="1" applyBorder="1" applyAlignment="1">
      <alignment horizontal="center" vertical="center"/>
    </xf>
    <xf numFmtId="0" fontId="36" fillId="0" borderId="1" xfId="0" applyFont="1" applyBorder="1" applyAlignment="1">
      <alignment horizontal="center" vertical="center" shrinkToFit="1"/>
    </xf>
    <xf numFmtId="0" fontId="36" fillId="0" borderId="2" xfId="0" applyFont="1" applyBorder="1" applyAlignment="1">
      <alignment horizontal="center" vertical="center" shrinkToFit="1"/>
    </xf>
    <xf numFmtId="0" fontId="32" fillId="3" borderId="16" xfId="0" applyFont="1" applyFill="1" applyBorder="1" applyAlignment="1">
      <alignment horizontal="center" vertical="center" shrinkToFit="1"/>
    </xf>
    <xf numFmtId="0" fontId="32" fillId="3" borderId="5" xfId="0" applyFont="1" applyFill="1" applyBorder="1" applyAlignment="1">
      <alignment horizontal="center" vertical="center" shrinkToFit="1"/>
    </xf>
    <xf numFmtId="0" fontId="32" fillId="3" borderId="17" xfId="0" applyFont="1" applyFill="1" applyBorder="1" applyAlignment="1">
      <alignment horizontal="center" vertical="center" shrinkToFit="1"/>
    </xf>
    <xf numFmtId="0" fontId="37" fillId="7" borderId="1" xfId="0" applyFont="1" applyFill="1" applyBorder="1" applyAlignment="1" applyProtection="1">
      <alignment horizontal="center" vertical="center" shrinkToFit="1"/>
      <protection locked="0"/>
    </xf>
    <xf numFmtId="0" fontId="37" fillId="7" borderId="4" xfId="0" applyFont="1" applyFill="1" applyBorder="1" applyAlignment="1" applyProtection="1">
      <alignment horizontal="center" vertical="center" shrinkToFit="1"/>
      <protection locked="0"/>
    </xf>
    <xf numFmtId="0" fontId="37" fillId="7" borderId="2" xfId="0" applyFont="1" applyFill="1" applyBorder="1" applyAlignment="1" applyProtection="1">
      <alignment horizontal="center" vertical="center" shrinkToFit="1"/>
      <protection locked="0"/>
    </xf>
    <xf numFmtId="0" fontId="37" fillId="7" borderId="11" xfId="0" applyFont="1" applyFill="1" applyBorder="1" applyAlignment="1">
      <alignment horizontal="center" vertical="center" wrapText="1" shrinkToFit="1"/>
    </xf>
    <xf numFmtId="0" fontId="37" fillId="7" borderId="10" xfId="0" applyFont="1" applyFill="1" applyBorder="1" applyAlignment="1">
      <alignment horizontal="center" vertical="center" wrapText="1" shrinkToFit="1"/>
    </xf>
    <xf numFmtId="0" fontId="37" fillId="7" borderId="12" xfId="0" applyFont="1" applyFill="1" applyBorder="1" applyAlignment="1">
      <alignment horizontal="center" vertical="center" wrapText="1" shrinkToFit="1"/>
    </xf>
    <xf numFmtId="0" fontId="29" fillId="6" borderId="5" xfId="0" applyFont="1" applyFill="1" applyBorder="1" applyAlignment="1">
      <alignment horizontal="center" vertical="center"/>
    </xf>
    <xf numFmtId="0" fontId="29" fillId="6" borderId="17" xfId="0" applyFont="1" applyFill="1" applyBorder="1" applyAlignment="1">
      <alignment horizontal="center" vertical="center"/>
    </xf>
    <xf numFmtId="0" fontId="37" fillId="7" borderId="39" xfId="0" applyFont="1" applyFill="1" applyBorder="1" applyAlignment="1" applyProtection="1">
      <alignment horizontal="center" vertical="center" shrinkToFit="1"/>
      <protection locked="0"/>
    </xf>
    <xf numFmtId="0" fontId="37" fillId="7" borderId="0" xfId="0" applyFont="1" applyFill="1" applyBorder="1" applyAlignment="1" applyProtection="1">
      <alignment horizontal="center" vertical="center" shrinkToFit="1"/>
      <protection locked="0"/>
    </xf>
    <xf numFmtId="0" fontId="37" fillId="7" borderId="16" xfId="0" applyFont="1" applyFill="1" applyBorder="1" applyAlignment="1" applyProtection="1">
      <alignment horizontal="center" vertical="center" shrinkToFit="1"/>
      <protection locked="0"/>
    </xf>
    <xf numFmtId="0" fontId="37" fillId="7" borderId="17" xfId="0" applyFont="1" applyFill="1" applyBorder="1" applyAlignment="1" applyProtection="1">
      <alignment horizontal="center" vertical="center" shrinkToFit="1"/>
      <protection locked="0"/>
    </xf>
    <xf numFmtId="0" fontId="34" fillId="0" borderId="11"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16" xfId="0" applyFont="1" applyBorder="1" applyAlignment="1">
      <alignment horizontal="center" vertical="center" shrinkToFit="1"/>
    </xf>
    <xf numFmtId="0" fontId="34" fillId="0" borderId="17" xfId="0" applyFont="1" applyBorder="1" applyAlignment="1">
      <alignment horizontal="center" vertical="center" shrinkToFit="1"/>
    </xf>
    <xf numFmtId="0" fontId="32" fillId="5" borderId="11" xfId="0" applyFont="1" applyFill="1" applyBorder="1" applyAlignment="1">
      <alignment horizontal="center" vertical="center" shrinkToFit="1"/>
    </xf>
    <xf numFmtId="0" fontId="32" fillId="5" borderId="10" xfId="0" applyFont="1" applyFill="1" applyBorder="1" applyAlignment="1">
      <alignment horizontal="center" vertical="center" shrinkToFit="1"/>
    </xf>
    <xf numFmtId="0" fontId="32" fillId="5" borderId="12" xfId="0" applyFont="1" applyFill="1" applyBorder="1" applyAlignment="1">
      <alignment horizontal="center" vertical="center" shrinkToFit="1"/>
    </xf>
    <xf numFmtId="0" fontId="32" fillId="5" borderId="16" xfId="0" applyFont="1" applyFill="1" applyBorder="1" applyAlignment="1">
      <alignment horizontal="center" vertical="center" shrinkToFit="1"/>
    </xf>
    <xf numFmtId="0" fontId="32" fillId="5" borderId="5" xfId="0" applyFont="1" applyFill="1" applyBorder="1" applyAlignment="1">
      <alignment horizontal="center" vertical="center" shrinkToFit="1"/>
    </xf>
    <xf numFmtId="0" fontId="32" fillId="5" borderId="17" xfId="0" applyFont="1" applyFill="1" applyBorder="1" applyAlignment="1">
      <alignment horizontal="center" vertical="center" shrinkToFit="1"/>
    </xf>
    <xf numFmtId="0" fontId="9" fillId="2" borderId="1" xfId="0" applyFont="1" applyFill="1" applyBorder="1" applyAlignment="1">
      <alignment horizontal="center" vertical="center"/>
    </xf>
    <xf numFmtId="0" fontId="9" fillId="2" borderId="30" xfId="0" applyFont="1" applyFill="1" applyBorder="1" applyAlignment="1">
      <alignment horizontal="center" vertical="center"/>
    </xf>
    <xf numFmtId="49" fontId="9" fillId="3" borderId="1"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22"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8" fillId="6" borderId="3" xfId="0" applyFont="1" applyFill="1" applyBorder="1" applyAlignment="1">
      <alignment horizontal="center" vertical="center"/>
    </xf>
    <xf numFmtId="0" fontId="25"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2" xfId="0" applyFont="1" applyFill="1" applyBorder="1" applyAlignment="1">
      <alignment horizontal="center" vertical="center"/>
    </xf>
    <xf numFmtId="0" fontId="13" fillId="5" borderId="26" xfId="0" applyFont="1" applyFill="1" applyBorder="1" applyAlignment="1">
      <alignment horizontal="center"/>
    </xf>
    <xf numFmtId="0" fontId="13" fillId="5" borderId="27" xfId="0" applyFont="1" applyFill="1" applyBorder="1" applyAlignment="1">
      <alignment horizontal="center"/>
    </xf>
    <xf numFmtId="0" fontId="13" fillId="5" borderId="51" xfId="0" applyFont="1" applyFill="1" applyBorder="1" applyAlignment="1">
      <alignment horizontal="center"/>
    </xf>
    <xf numFmtId="0" fontId="13" fillId="5" borderId="1"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13" fillId="5" borderId="44" xfId="0" applyFont="1" applyFill="1" applyBorder="1" applyAlignment="1">
      <alignment horizontal="center" vertical="center"/>
    </xf>
    <xf numFmtId="0" fontId="13" fillId="5" borderId="32" xfId="0" applyFont="1" applyFill="1" applyBorder="1" applyAlignment="1">
      <alignment horizontal="center" vertical="center"/>
    </xf>
    <xf numFmtId="0" fontId="13" fillId="5" borderId="36" xfId="0" applyFont="1" applyFill="1" applyBorder="1" applyAlignment="1">
      <alignment horizontal="center" vertical="center"/>
    </xf>
    <xf numFmtId="0" fontId="13" fillId="5" borderId="37"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8"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5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53"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2" borderId="2" xfId="0"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4" xfId="0" applyNumberFormat="1" applyFont="1" applyFill="1" applyBorder="1" applyAlignment="1">
      <alignment horizontal="center" vertical="center"/>
    </xf>
    <xf numFmtId="165" fontId="9" fillId="2" borderId="30" xfId="0" applyNumberFormat="1" applyFont="1" applyFill="1" applyBorder="1" applyAlignment="1">
      <alignment horizontal="center" vertical="center"/>
    </xf>
    <xf numFmtId="0" fontId="13" fillId="5" borderId="56" xfId="0" applyFont="1" applyFill="1" applyBorder="1" applyAlignment="1">
      <alignment horizontal="center" vertical="center"/>
    </xf>
    <xf numFmtId="0" fontId="13" fillId="5" borderId="57" xfId="0" applyFont="1" applyFill="1" applyBorder="1" applyAlignment="1">
      <alignment horizontal="center" vertical="center"/>
    </xf>
    <xf numFmtId="0" fontId="13" fillId="5" borderId="52" xfId="0" applyFont="1" applyFill="1" applyBorder="1" applyAlignment="1">
      <alignment horizontal="center" vertical="center"/>
    </xf>
    <xf numFmtId="0" fontId="13" fillId="5" borderId="53"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5" xfId="0" applyFont="1" applyFill="1" applyBorder="1" applyAlignment="1">
      <alignment horizontal="center" vertical="center"/>
    </xf>
    <xf numFmtId="0" fontId="8" fillId="6" borderId="29" xfId="0" applyFont="1" applyFill="1" applyBorder="1" applyAlignment="1">
      <alignment horizontal="center" vertical="center"/>
    </xf>
    <xf numFmtId="0" fontId="8" fillId="6" borderId="30" xfId="0" applyFont="1" applyFill="1" applyBorder="1" applyAlignment="1">
      <alignment horizontal="center" vertical="center"/>
    </xf>
    <xf numFmtId="0" fontId="9" fillId="3" borderId="29" xfId="0" applyFont="1" applyFill="1" applyBorder="1" applyAlignment="1">
      <alignment horizontal="center" vertical="center"/>
    </xf>
    <xf numFmtId="0" fontId="39" fillId="6" borderId="6" xfId="0" applyFont="1" applyFill="1" applyBorder="1" applyAlignment="1">
      <alignment horizontal="center" vertical="center"/>
    </xf>
    <xf numFmtId="0" fontId="39" fillId="6" borderId="21" xfId="0" applyFont="1" applyFill="1" applyBorder="1" applyAlignment="1">
      <alignment horizontal="center" vertical="center"/>
    </xf>
    <xf numFmtId="0" fontId="39" fillId="6" borderId="22" xfId="0" applyFont="1" applyFill="1" applyBorder="1" applyAlignment="1">
      <alignment horizontal="center" vertical="center"/>
    </xf>
    <xf numFmtId="0" fontId="19" fillId="5" borderId="1" xfId="3" applyFont="1" applyFill="1" applyBorder="1" applyAlignment="1">
      <alignment vertical="center" shrinkToFit="1"/>
    </xf>
    <xf numFmtId="0" fontId="17" fillId="4" borderId="18" xfId="2" applyFont="1" applyFill="1" applyBorder="1" applyAlignment="1">
      <alignment horizontal="left" vertical="center" shrinkToFit="1"/>
    </xf>
    <xf numFmtId="0" fontId="17" fillId="4" borderId="8" xfId="2" applyFont="1" applyFill="1" applyBorder="1" applyAlignment="1">
      <alignment horizontal="left" vertical="center" shrinkToFit="1"/>
    </xf>
    <xf numFmtId="0" fontId="0" fillId="0" borderId="19"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63" xfId="0" applyFont="1" applyBorder="1" applyAlignment="1">
      <alignment horizontal="center" vertical="center" shrinkToFit="1"/>
    </xf>
    <xf numFmtId="0" fontId="9" fillId="11" borderId="18" xfId="0" applyFont="1" applyFill="1" applyBorder="1" applyAlignment="1">
      <alignment horizontal="center" vertical="center"/>
    </xf>
    <xf numFmtId="0" fontId="0" fillId="0" borderId="1" xfId="0" applyFont="1" applyBorder="1" applyAlignment="1">
      <alignment horizontal="center" vertical="center" shrinkToFit="1"/>
    </xf>
    <xf numFmtId="0" fontId="0" fillId="0" borderId="50" xfId="0" applyFont="1" applyBorder="1" applyAlignment="1">
      <alignment horizontal="center" vertical="center" shrinkToFit="1"/>
    </xf>
    <xf numFmtId="0" fontId="8" fillId="0" borderId="0" xfId="0" applyFont="1" applyFill="1" applyBorder="1" applyAlignment="1">
      <alignment horizontal="center" vertical="center"/>
    </xf>
    <xf numFmtId="0" fontId="0" fillId="5" borderId="0" xfId="0" applyFont="1" applyFill="1"/>
    <xf numFmtId="0" fontId="0" fillId="2" borderId="34"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43" xfId="0" applyFont="1" applyBorder="1" applyAlignment="1">
      <alignment horizontal="center" vertical="center" wrapText="1"/>
    </xf>
    <xf numFmtId="0" fontId="9" fillId="0" borderId="43" xfId="0" applyFont="1" applyBorder="1" applyAlignment="1">
      <alignment horizontal="center" vertical="center"/>
    </xf>
    <xf numFmtId="0" fontId="9" fillId="3" borderId="43" xfId="0" applyFont="1" applyFill="1" applyBorder="1" applyAlignment="1">
      <alignment vertical="center" wrapText="1"/>
    </xf>
    <xf numFmtId="165" fontId="9" fillId="0" borderId="37" xfId="0" applyNumberFormat="1" applyFont="1" applyBorder="1" applyAlignment="1">
      <alignment horizontal="center" vertical="center"/>
    </xf>
    <xf numFmtId="165" fontId="9" fillId="0" borderId="38" xfId="0" applyNumberFormat="1" applyFont="1" applyBorder="1" applyAlignment="1">
      <alignment horizontal="center" vertical="center"/>
    </xf>
    <xf numFmtId="0" fontId="19" fillId="5" borderId="73" xfId="0" applyFont="1" applyFill="1" applyBorder="1" applyAlignment="1">
      <alignment horizontal="center" vertical="center" wrapText="1" shrinkToFit="1"/>
    </xf>
    <xf numFmtId="0" fontId="19" fillId="5" borderId="65" xfId="0" applyFont="1" applyFill="1" applyBorder="1" applyAlignment="1">
      <alignment horizontal="center" vertical="center" wrapText="1" shrinkToFit="1"/>
    </xf>
    <xf numFmtId="0" fontId="19" fillId="5" borderId="63" xfId="0" applyFont="1" applyFill="1" applyBorder="1" applyAlignment="1">
      <alignment horizontal="center" vertical="center" wrapText="1" shrinkToFit="1"/>
    </xf>
    <xf numFmtId="0" fontId="19" fillId="5" borderId="68" xfId="0" applyFont="1" applyFill="1" applyBorder="1" applyAlignment="1">
      <alignment horizontal="center" vertical="center" wrapText="1" shrinkToFit="1"/>
    </xf>
    <xf numFmtId="0" fontId="40" fillId="11" borderId="11" xfId="0" applyFont="1" applyFill="1" applyBorder="1" applyAlignment="1">
      <alignment horizontal="center" vertical="center"/>
    </xf>
    <xf numFmtId="0" fontId="40" fillId="11" borderId="12" xfId="0" applyFont="1" applyFill="1" applyBorder="1" applyAlignment="1">
      <alignment horizontal="center" vertical="center"/>
    </xf>
    <xf numFmtId="0" fontId="40" fillId="11" borderId="16" xfId="0" applyFont="1" applyFill="1" applyBorder="1" applyAlignment="1">
      <alignment horizontal="center" vertical="center"/>
    </xf>
    <xf numFmtId="0" fontId="40" fillId="11" borderId="17" xfId="0" applyFont="1" applyFill="1" applyBorder="1" applyAlignment="1">
      <alignment horizontal="center" vertical="center"/>
    </xf>
    <xf numFmtId="0" fontId="10" fillId="11" borderId="44"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64" xfId="0" applyFont="1" applyFill="1" applyBorder="1" applyAlignment="1">
      <alignment horizontal="center" vertical="center"/>
    </xf>
    <xf numFmtId="0" fontId="10" fillId="11" borderId="18" xfId="0" applyFont="1" applyFill="1" applyBorder="1" applyAlignment="1">
      <alignment horizontal="center" vertical="center"/>
    </xf>
    <xf numFmtId="0" fontId="10" fillId="3" borderId="62" xfId="0" applyFont="1" applyFill="1" applyBorder="1" applyAlignment="1">
      <alignment horizontal="center" vertical="center" shrinkToFit="1"/>
    </xf>
  </cellXfs>
  <cellStyles count="13">
    <cellStyle name="Comma" xfId="1" builtinId="3"/>
    <cellStyle name="Comma 2" xfId="5"/>
    <cellStyle name="Currency 2" xfId="6"/>
    <cellStyle name="Currency 3" xfId="7"/>
    <cellStyle name="Normal" xfId="0" builtinId="0"/>
    <cellStyle name="Normal 2" xfId="8"/>
    <cellStyle name="Normal 3" xfId="2"/>
    <cellStyle name="Normal 3 2" xfId="9"/>
    <cellStyle name="Normal 3 3" xfId="10"/>
    <cellStyle name="Normal 4" xfId="4"/>
    <cellStyle name="Normal 5" xfId="11"/>
    <cellStyle name="Normal 5 2" xfId="12"/>
    <cellStyle name="Normal_Helmets Pricing FY2002 2" xfId="3"/>
  </cellStyles>
  <dxfs count="157">
    <dxf>
      <font>
        <color theme="0"/>
      </font>
    </dxf>
    <dxf>
      <font>
        <color theme="0"/>
      </font>
    </dxf>
    <dxf>
      <font>
        <color theme="0"/>
      </font>
    </dxf>
    <dxf>
      <font>
        <color theme="0"/>
      </font>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rgb="FFC0C0C0"/>
        </patternFill>
      </fill>
    </dxf>
    <dxf>
      <fill>
        <patternFill>
          <bgColor rgb="FFC0C0C0"/>
        </patternFill>
      </fill>
    </dxf>
    <dxf>
      <font>
        <color theme="0"/>
      </font>
    </dxf>
    <dxf>
      <font>
        <color theme="0"/>
      </font>
    </dxf>
    <dxf>
      <font>
        <color theme="0"/>
      </font>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rgb="FFC0C0C0"/>
        </patternFill>
      </fill>
    </dxf>
    <dxf>
      <fill>
        <patternFill>
          <bgColor rgb="FFC0C0C0"/>
        </patternFill>
      </fill>
    </dxf>
    <dxf>
      <font>
        <color theme="0"/>
      </font>
    </dxf>
    <dxf>
      <font>
        <color theme="0"/>
      </font>
    </dxf>
    <dxf>
      <font>
        <color theme="0"/>
      </font>
    </dxf>
    <dxf>
      <font>
        <color theme="0"/>
      </font>
    </dxf>
    <dxf>
      <font>
        <color theme="0"/>
      </font>
    </dxf>
    <dxf>
      <fill>
        <patternFill>
          <bgColor theme="4" tint="0.59996337778862885"/>
        </patternFill>
      </fill>
    </dxf>
    <dxf>
      <fill>
        <patternFill>
          <bgColor theme="4" tint="0.59996337778862885"/>
        </patternFill>
      </fill>
    </dxf>
    <dxf>
      <fill>
        <patternFill>
          <bgColor theme="3" tint="0.79998168889431442"/>
        </patternFill>
      </fill>
    </dxf>
    <dxf>
      <fill>
        <patternFill>
          <bgColor rgb="FFC0C0C0"/>
        </patternFill>
      </fill>
    </dxf>
    <dxf>
      <fill>
        <patternFill>
          <bgColor rgb="FFC0C0C0"/>
        </patternFill>
      </fill>
    </dxf>
    <dxf>
      <font>
        <color theme="0"/>
      </font>
    </dxf>
    <dxf>
      <font>
        <color theme="0"/>
      </font>
    </dxf>
    <dxf>
      <font>
        <color theme="0"/>
      </font>
    </dxf>
    <dxf>
      <font>
        <color theme="0"/>
      </font>
    </dxf>
    <dxf>
      <fill>
        <patternFill>
          <bgColor theme="4" tint="0.59996337778862885"/>
        </patternFill>
      </fill>
    </dxf>
    <dxf>
      <fill>
        <patternFill>
          <bgColor theme="4" tint="0.59996337778862885"/>
        </patternFill>
      </fill>
    </dxf>
    <dxf>
      <fill>
        <patternFill>
          <bgColor theme="3" tint="0.79998168889431442"/>
        </patternFill>
      </fill>
    </dxf>
    <dxf>
      <fill>
        <patternFill>
          <bgColor rgb="FFC0C0C0"/>
        </patternFill>
      </fill>
    </dxf>
    <dxf>
      <fill>
        <patternFill>
          <bgColor rgb="FFC0C0C0"/>
        </patternFill>
      </fill>
    </dxf>
    <dxf>
      <fill>
        <patternFill>
          <bgColor rgb="FFC0C0C0"/>
        </patternFill>
      </fill>
    </dxf>
    <dxf>
      <fill>
        <patternFill>
          <bgColor rgb="FFC0C0C0"/>
        </patternFill>
      </fill>
    </dxf>
    <dxf>
      <font>
        <color theme="0"/>
      </font>
    </dxf>
    <dxf>
      <font>
        <color theme="0"/>
      </font>
    </dxf>
    <dxf>
      <font>
        <color theme="0"/>
      </font>
    </dxf>
    <dxf>
      <fill>
        <patternFill>
          <bgColor theme="4" tint="0.59996337778862885"/>
        </patternFill>
      </fill>
    </dxf>
    <dxf>
      <fill>
        <patternFill>
          <bgColor theme="4" tint="0.59996337778862885"/>
        </patternFill>
      </fill>
    </dxf>
    <dxf>
      <fill>
        <patternFill>
          <bgColor theme="3" tint="0.79998168889431442"/>
        </patternFill>
      </fill>
    </dxf>
    <dxf>
      <fill>
        <patternFill>
          <bgColor rgb="FFC0C0C0"/>
        </patternFill>
      </fill>
    </dxf>
    <dxf>
      <fill>
        <patternFill>
          <bgColor rgb="FFC0C0C0"/>
        </patternFill>
      </fill>
    </dxf>
    <dxf>
      <font>
        <color theme="0"/>
      </font>
    </dxf>
    <dxf>
      <font>
        <color theme="0"/>
      </font>
    </dxf>
    <dxf>
      <fill>
        <patternFill>
          <bgColor theme="4" tint="0.59996337778862885"/>
        </patternFill>
      </fill>
    </dxf>
    <dxf>
      <fill>
        <patternFill>
          <bgColor theme="4" tint="0.59996337778862885"/>
        </patternFill>
      </fill>
    </dxf>
    <dxf>
      <fill>
        <patternFill>
          <bgColor theme="3" tint="0.79998168889431442"/>
        </patternFill>
      </fill>
    </dxf>
    <dxf>
      <fill>
        <patternFill>
          <bgColor rgb="FFC0C0C0"/>
        </patternFill>
      </fill>
    </dxf>
    <dxf>
      <fill>
        <patternFill>
          <bgColor rgb="FFC0C0C0"/>
        </patternFill>
      </fill>
    </dxf>
    <dxf>
      <font>
        <color theme="0"/>
      </font>
    </dxf>
    <dxf>
      <fill>
        <patternFill>
          <bgColor theme="4" tint="0.59996337778862885"/>
        </patternFill>
      </fill>
    </dxf>
    <dxf>
      <fill>
        <patternFill>
          <bgColor theme="4" tint="0.59996337778862885"/>
        </patternFill>
      </fill>
    </dxf>
    <dxf>
      <fill>
        <patternFill>
          <bgColor theme="3" tint="0.79998168889431442"/>
        </patternFill>
      </fill>
    </dxf>
    <dxf>
      <fill>
        <patternFill>
          <bgColor rgb="FFC0C0C0"/>
        </patternFill>
      </fill>
    </dxf>
    <dxf>
      <fill>
        <patternFill>
          <bgColor rgb="FFC0C0C0"/>
        </patternFill>
      </fill>
    </dxf>
    <dxf>
      <fill>
        <patternFill>
          <bgColor theme="4" tint="0.59996337778862885"/>
        </patternFill>
      </fill>
    </dxf>
    <dxf>
      <fill>
        <patternFill>
          <bgColor theme="4" tint="0.59996337778862885"/>
        </patternFill>
      </fill>
    </dxf>
    <dxf>
      <fill>
        <patternFill>
          <bgColor theme="3" tint="0.79998168889431442"/>
        </patternFill>
      </fill>
    </dxf>
    <dxf>
      <fill>
        <patternFill>
          <bgColor rgb="FFC0C0C0"/>
        </patternFill>
      </fill>
    </dxf>
    <dxf>
      <fill>
        <patternFill>
          <bgColor rgb="FFC0C0C0"/>
        </patternFill>
      </fill>
    </dxf>
    <dxf>
      <font>
        <color theme="0"/>
      </font>
    </dxf>
    <dxf>
      <font>
        <color theme="0"/>
      </font>
    </dxf>
    <dxf>
      <font>
        <color theme="0"/>
      </font>
    </dxf>
    <dxf>
      <font>
        <color theme="0"/>
      </font>
    </dxf>
    <dxf>
      <font>
        <color theme="0"/>
      </font>
    </dxf>
    <dxf>
      <font>
        <color theme="0"/>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0"/>
      </font>
      <fill>
        <patternFill>
          <bgColor theme="0"/>
        </patternFill>
      </fill>
      <border>
        <left/>
        <right/>
        <top style="thin">
          <color auto="1"/>
        </top>
        <bottom/>
        <vertical/>
        <horizontal/>
      </border>
    </dxf>
    <dxf>
      <fill>
        <patternFill>
          <bgColor theme="4" tint="0.59996337778862885"/>
        </patternFill>
      </fill>
    </dxf>
    <dxf>
      <font>
        <color theme="0"/>
      </font>
      <fill>
        <patternFill>
          <bgColor theme="0"/>
        </patternFill>
      </fill>
      <border>
        <left/>
        <right/>
        <top style="thin">
          <color auto="1"/>
        </top>
        <bottom/>
        <vertical/>
        <horizontal/>
      </border>
    </dxf>
    <dxf>
      <fill>
        <patternFill>
          <bgColor theme="4" tint="0.59996337778862885"/>
        </patternFill>
      </fill>
    </dxf>
    <dxf>
      <font>
        <color theme="0"/>
      </font>
      <fill>
        <patternFill>
          <bgColor theme="0"/>
        </patternFill>
      </fill>
      <border>
        <left/>
        <right/>
        <top style="thin">
          <color auto="1"/>
        </top>
        <bottom/>
        <vertical/>
        <horizontal/>
      </border>
    </dxf>
    <dxf>
      <fill>
        <patternFill>
          <bgColor theme="4" tint="0.59996337778862885"/>
        </patternFill>
      </fill>
    </dxf>
    <dxf>
      <font>
        <color theme="0"/>
      </font>
      <fill>
        <patternFill>
          <bgColor theme="0"/>
        </patternFill>
      </fill>
      <border>
        <left/>
        <right/>
        <top style="thin">
          <color auto="1"/>
        </top>
        <bottom/>
        <vertical/>
        <horizontal/>
      </border>
    </dxf>
    <dxf>
      <fill>
        <patternFill>
          <bgColor theme="4" tint="0.59996337778862885"/>
        </patternFill>
      </fill>
    </dxf>
    <dxf>
      <font>
        <color theme="0"/>
      </font>
      <fill>
        <patternFill>
          <bgColor theme="0"/>
        </patternFill>
      </fill>
      <border>
        <left/>
        <right/>
        <top style="thin">
          <color auto="1"/>
        </top>
        <bottom/>
        <vertical/>
        <horizontal/>
      </border>
    </dxf>
    <dxf>
      <fill>
        <patternFill>
          <bgColor theme="4" tint="0.59996337778862885"/>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ill>
        <patternFill>
          <bgColor rgb="FFC0C0C0"/>
        </patternFill>
      </fill>
    </dxf>
    <dxf>
      <font>
        <color theme="0"/>
      </font>
    </dxf>
    <dxf>
      <font>
        <color theme="0"/>
      </font>
    </dxf>
    <dxf>
      <font>
        <color theme="0"/>
      </font>
    </dxf>
    <dxf>
      <font>
        <color theme="0"/>
      </font>
    </dxf>
    <dxf>
      <font>
        <color theme="0"/>
      </font>
    </dxf>
    <dxf>
      <font>
        <color theme="0"/>
      </font>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4" tint="0.59996337778862885"/>
        </patternFill>
      </fill>
    </dxf>
    <dxf>
      <fill>
        <patternFill>
          <bgColor theme="4" tint="0.59996337778862885"/>
        </patternFill>
      </fill>
    </dxf>
    <dxf>
      <fill>
        <patternFill>
          <bgColor theme="4" tint="0.59996337778862885"/>
        </patternFill>
      </fill>
      <border>
        <bottom style="thin">
          <color auto="1"/>
        </bottom>
      </border>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border>
        <bottom style="thin">
          <color auto="1"/>
        </bottom>
        <vertical/>
        <horizontal/>
      </border>
    </dxf>
    <dxf>
      <fill>
        <patternFill>
          <bgColor theme="4" tint="0.59996337778862885"/>
        </patternFill>
      </fill>
    </dxf>
    <dxf>
      <fill>
        <patternFill>
          <bgColor theme="4" tint="0.59996337778862885"/>
        </patternFill>
      </fill>
      <border>
        <bottom style="thin">
          <color auto="1"/>
        </bottom>
        <vertical/>
        <horizontal/>
      </border>
    </dxf>
    <dxf>
      <fill>
        <patternFill>
          <bgColor theme="4" tint="0.59996337778862885"/>
        </patternFill>
      </fill>
    </dxf>
    <dxf>
      <fill>
        <patternFill>
          <bgColor theme="4" tint="0.59996337778862885"/>
        </patternFill>
      </fill>
    </dxf>
    <dxf>
      <fill>
        <patternFill>
          <bgColor theme="4" tint="0.59996337778862885"/>
        </patternFill>
      </fill>
      <border>
        <bottom style="thin">
          <color auto="1"/>
        </bottom>
        <vertical/>
        <horizontal/>
      </border>
    </dxf>
    <dxf>
      <fill>
        <patternFill>
          <bgColor theme="4" tint="0.59996337778862885"/>
        </patternFill>
      </fill>
    </dxf>
    <dxf>
      <fill>
        <patternFill>
          <bgColor theme="4" tint="0.59996337778862885"/>
        </patternFill>
      </fill>
    </dxf>
    <dxf>
      <fill>
        <patternFill>
          <bgColor theme="4" tint="0.59996337778862885"/>
        </patternFill>
      </fill>
      <border>
        <bottom style="thin">
          <color auto="1"/>
        </bottom>
      </border>
    </dxf>
    <dxf>
      <fill>
        <patternFill>
          <bgColor theme="4" tint="0.59996337778862885"/>
        </patternFill>
      </fill>
    </dxf>
    <dxf>
      <fill>
        <patternFill>
          <bgColor theme="4" tint="0.59996337778862885"/>
        </patternFill>
      </fill>
    </dxf>
    <dxf>
      <fill>
        <patternFill>
          <bgColor theme="4" tint="0.59996337778862885"/>
        </patternFill>
      </fill>
      <border>
        <bottom style="thin">
          <color auto="1"/>
        </bottom>
        <vertical/>
        <horizontal/>
      </border>
    </dxf>
    <dxf>
      <font>
        <color auto="1"/>
      </font>
      <fill>
        <patternFill>
          <bgColor theme="4" tint="0.59996337778862885"/>
        </patternFill>
      </fill>
      <border>
        <bottom style="thin">
          <color auto="1"/>
        </bottom>
        <vertical/>
        <horizontal/>
      </border>
    </dxf>
    <dxf>
      <fill>
        <patternFill>
          <bgColor theme="4" tint="0.59996337778862885"/>
        </patternFill>
      </fill>
    </dxf>
    <dxf>
      <fill>
        <patternFill>
          <bgColor theme="4" tint="0.59996337778862885"/>
        </patternFill>
      </fill>
      <border>
        <bottom style="thin">
          <color auto="1"/>
        </bottom>
      </border>
    </dxf>
    <dxf>
      <fill>
        <patternFill>
          <bgColor theme="4" tint="0.59996337778862885"/>
        </patternFill>
      </fill>
    </dxf>
    <dxf>
      <fill>
        <patternFill>
          <bgColor theme="4" tint="0.59996337778862885"/>
        </patternFill>
      </fill>
      <border>
        <bottom style="thin">
          <color auto="1"/>
        </bottom>
        <vertical/>
        <horizontal/>
      </border>
    </dxf>
    <dxf>
      <fill>
        <patternFill>
          <bgColor theme="4" tint="0.59996337778862885"/>
        </patternFill>
      </fill>
    </dxf>
    <dxf>
      <fill>
        <patternFill>
          <bgColor theme="4" tint="0.59996337778862885"/>
        </patternFill>
      </fill>
      <border>
        <bottom style="thin">
          <color auto="1"/>
        </bottom>
        <vertical/>
        <horizontal/>
      </border>
    </dxf>
    <dxf>
      <fill>
        <patternFill>
          <bgColor theme="4" tint="0.59996337778862885"/>
        </patternFill>
      </fill>
    </dxf>
    <dxf>
      <fill>
        <patternFill>
          <bgColor theme="4" tint="0.59996337778862885"/>
        </patternFill>
      </fill>
      <border>
        <bottom style="thin">
          <color auto="1"/>
        </bottom>
        <vertical/>
        <horizontal/>
      </border>
    </dxf>
    <dxf>
      <fill>
        <patternFill>
          <bgColor theme="4" tint="0.59996337778862885"/>
        </patternFill>
      </fill>
    </dxf>
    <dxf>
      <fill>
        <patternFill>
          <bgColor theme="4" tint="0.59996337778862885"/>
        </patternFill>
      </fill>
      <border>
        <bottom style="thin">
          <color auto="1"/>
        </bottom>
        <vertical/>
        <horizontal/>
      </border>
    </dxf>
    <dxf>
      <fill>
        <patternFill>
          <bgColor theme="4" tint="0.5999633777886288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dxf>
    <dxf>
      <fill>
        <patternFill>
          <bgColor rgb="FFC0C0C0"/>
        </patternFill>
      </fill>
    </dxf>
    <dxf>
      <fill>
        <patternFill>
          <bgColor rgb="FFC0C0C0"/>
        </patternFill>
      </fill>
    </dxf>
    <dxf>
      <font>
        <color theme="0"/>
      </font>
    </dxf>
  </dxfs>
  <tableStyles count="0" defaultTableStyle="TableStyleMedium9" defaultPivotStyle="PivotStyleLight16"/>
  <colors>
    <mruColors>
      <color rgb="FF003300"/>
      <color rgb="FF1F1F1F"/>
      <color rgb="FFA25100"/>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ESIGNATED HITTER JERSEYS'!A1"/><Relationship Id="rId3" Type="http://schemas.openxmlformats.org/officeDocument/2006/relationships/hyperlink" Target="#'CUSTOM MENS PANTS'!A1"/><Relationship Id="rId7" Type="http://schemas.openxmlformats.org/officeDocument/2006/relationships/hyperlink" Target="#'CUSTOM YOUTH PANTS'!A1"/><Relationship Id="rId2" Type="http://schemas.openxmlformats.org/officeDocument/2006/relationships/hyperlink" Target="#'CUSTOM MENS JERSEYS'!A1"/><Relationship Id="rId1" Type="http://schemas.openxmlformats.org/officeDocument/2006/relationships/hyperlink" Target="#'SPRING TRAINER &amp; DOUBLE HEADER'!A1"/><Relationship Id="rId6" Type="http://schemas.openxmlformats.org/officeDocument/2006/relationships/hyperlink" Target="#'CUSTOM YOUTH JERSEYS'!A1"/><Relationship Id="rId11" Type="http://schemas.openxmlformats.org/officeDocument/2006/relationships/hyperlink" Target="#'FUSION PRO PANTS'!A1"/><Relationship Id="rId5" Type="http://schemas.openxmlformats.org/officeDocument/2006/relationships/image" Target="../media/image1.png"/><Relationship Id="rId10" Type="http://schemas.openxmlformats.org/officeDocument/2006/relationships/hyperlink" Target="#'FUSION PRO JERSEYS'!A1"/><Relationship Id="rId4" Type="http://schemas.openxmlformats.org/officeDocument/2006/relationships/hyperlink" Target="#DECORATIONS!A1"/><Relationship Id="rId9" Type="http://schemas.openxmlformats.org/officeDocument/2006/relationships/hyperlink" Target="#'DESIGNATED HITTER PANTS'!A1"/></Relationships>
</file>

<file path=xl/drawings/_rels/drawing10.xml.rels><?xml version="1.0" encoding="UTF-8" standalone="yes"?>
<Relationships xmlns="http://schemas.openxmlformats.org/package/2006/relationships"><Relationship Id="rId8" Type="http://schemas.openxmlformats.org/officeDocument/2006/relationships/hyperlink" Target="#'FUSION PRO JERSEYS'!A1"/><Relationship Id="rId3" Type="http://schemas.openxmlformats.org/officeDocument/2006/relationships/hyperlink" Target="#'CUSTOM MENS JERSEYS'!A1"/><Relationship Id="rId7" Type="http://schemas.openxmlformats.org/officeDocument/2006/relationships/hyperlink" Target="#INDEX!A1"/><Relationship Id="rId2" Type="http://schemas.openxmlformats.org/officeDocument/2006/relationships/hyperlink" Target="#'SPRING TRAINER &amp; DOUBLE HEADER'!A1"/><Relationship Id="rId1" Type="http://schemas.openxmlformats.org/officeDocument/2006/relationships/image" Target="../media/image2.png"/><Relationship Id="rId6" Type="http://schemas.openxmlformats.org/officeDocument/2006/relationships/hyperlink" Target="#'DESIGNATED HITTER PANTS'!A1"/><Relationship Id="rId11" Type="http://schemas.openxmlformats.org/officeDocument/2006/relationships/hyperlink" Target="#'CUSTOM YOUTH JERSEYS'!A1"/><Relationship Id="rId5" Type="http://schemas.openxmlformats.org/officeDocument/2006/relationships/hyperlink" Target="#'DESIGNATED HITTER JERSEYS'!A1"/><Relationship Id="rId10" Type="http://schemas.openxmlformats.org/officeDocument/2006/relationships/hyperlink" Target="#'CUSTOM MENS PANTS'!A1"/><Relationship Id="rId4" Type="http://schemas.openxmlformats.org/officeDocument/2006/relationships/hyperlink" Target="#DECORATIONS!A1"/><Relationship Id="rId9" Type="http://schemas.openxmlformats.org/officeDocument/2006/relationships/hyperlink" Target="#'FUSION PRO PANTS'!A1"/></Relationships>
</file>

<file path=xl/drawings/_rels/drawing11.xml.rels><?xml version="1.0" encoding="UTF-8" standalone="yes"?>
<Relationships xmlns="http://schemas.openxmlformats.org/package/2006/relationships"><Relationship Id="rId8" Type="http://schemas.openxmlformats.org/officeDocument/2006/relationships/hyperlink" Target="#'SPRING TRAINER &amp; DOUBLE HEADER'!A1"/><Relationship Id="rId3" Type="http://schemas.openxmlformats.org/officeDocument/2006/relationships/hyperlink" Target="#'CUSTOM YOUTH JERSEYS'!A1"/><Relationship Id="rId7" Type="http://schemas.openxmlformats.org/officeDocument/2006/relationships/hyperlink" Target="#'DESIGNATED HITTER PANTS'!A1"/><Relationship Id="rId2" Type="http://schemas.openxmlformats.org/officeDocument/2006/relationships/hyperlink" Target="#'CUSTOM YOUTH PANTS'!A1"/><Relationship Id="rId1" Type="http://schemas.openxmlformats.org/officeDocument/2006/relationships/hyperlink" Target="#'CUSTOM MENS JERSEYS'!A1"/><Relationship Id="rId6" Type="http://schemas.openxmlformats.org/officeDocument/2006/relationships/hyperlink" Target="#INDEX!A1"/><Relationship Id="rId11" Type="http://schemas.openxmlformats.org/officeDocument/2006/relationships/hyperlink" Target="#'FUSION PRO PANTS'!A1"/><Relationship Id="rId5" Type="http://schemas.openxmlformats.org/officeDocument/2006/relationships/hyperlink" Target="#'DESIGNATED HITTER JERSEYS'!A1"/><Relationship Id="rId10" Type="http://schemas.openxmlformats.org/officeDocument/2006/relationships/hyperlink" Target="#'FUSION PRO JERSEYS'!A1"/><Relationship Id="rId4" Type="http://schemas.openxmlformats.org/officeDocument/2006/relationships/hyperlink" Target="#'CUSTOM MENS PANTS'!A1"/><Relationship Id="rId9"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hyperlink" Target="#INDEX!A1"/><Relationship Id="rId3" Type="http://schemas.openxmlformats.org/officeDocument/2006/relationships/hyperlink" Target="#DECORATIONS!A1"/><Relationship Id="rId7" Type="http://schemas.openxmlformats.org/officeDocument/2006/relationships/hyperlink" Target="#'DESIGNATED HITTER PANTS'!A1"/><Relationship Id="rId2" Type="http://schemas.openxmlformats.org/officeDocument/2006/relationships/hyperlink" Target="#'CUSTOM MENS PANTS'!A1"/><Relationship Id="rId1" Type="http://schemas.openxmlformats.org/officeDocument/2006/relationships/hyperlink" Target="#'SPRING TRAINER &amp; DOUBLE HEADER'!A1"/><Relationship Id="rId6" Type="http://schemas.openxmlformats.org/officeDocument/2006/relationships/hyperlink" Target="#'DESIGNATED HITTER JERSEYS'!A1"/><Relationship Id="rId11" Type="http://schemas.openxmlformats.org/officeDocument/2006/relationships/hyperlink" Target="#'FUSION PRO PANTS'!A1"/><Relationship Id="rId5" Type="http://schemas.openxmlformats.org/officeDocument/2006/relationships/hyperlink" Target="#'CUSTOM YOUTH PANTS'!A1"/><Relationship Id="rId10" Type="http://schemas.openxmlformats.org/officeDocument/2006/relationships/hyperlink" Target="#'FUSION PRO JERSEYS'!A1"/><Relationship Id="rId4" Type="http://schemas.openxmlformats.org/officeDocument/2006/relationships/hyperlink" Target="#'CUSTOM YOUTH JERSEYS'!A1"/><Relationship Id="rId9"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hyperlink" Target="#'DESIGNATED HITTER PANTS'!A1"/><Relationship Id="rId3" Type="http://schemas.openxmlformats.org/officeDocument/2006/relationships/hyperlink" Target="#'CUSTOM MENS JERSEYS'!A1"/><Relationship Id="rId7" Type="http://schemas.openxmlformats.org/officeDocument/2006/relationships/hyperlink" Target="#'DESIGNATED HITTER JERSEYS'!A1"/><Relationship Id="rId2" Type="http://schemas.openxmlformats.org/officeDocument/2006/relationships/hyperlink" Target="#'SPRING TRAINER &amp; DOUBLE HEADER'!A1"/><Relationship Id="rId1" Type="http://schemas.openxmlformats.org/officeDocument/2006/relationships/image" Target="../media/image2.png"/><Relationship Id="rId6" Type="http://schemas.openxmlformats.org/officeDocument/2006/relationships/hyperlink" Target="#'CUSTOM YOUTH PANTS'!A1"/><Relationship Id="rId11" Type="http://schemas.openxmlformats.org/officeDocument/2006/relationships/hyperlink" Target="#'FUSION PRO PANTS'!A1"/><Relationship Id="rId5" Type="http://schemas.openxmlformats.org/officeDocument/2006/relationships/hyperlink" Target="#'CUSTOM YOUTH JERSEYS'!A1"/><Relationship Id="rId10" Type="http://schemas.openxmlformats.org/officeDocument/2006/relationships/hyperlink" Target="#'FUSION PRO JERSEYS'!A1"/><Relationship Id="rId4" Type="http://schemas.openxmlformats.org/officeDocument/2006/relationships/hyperlink" Target="#DECORATIONS!A1"/><Relationship Id="rId9" Type="http://schemas.openxmlformats.org/officeDocument/2006/relationships/hyperlink" Target="#INDEX!A1"/></Relationships>
</file>

<file path=xl/drawings/_rels/drawing4.xml.rels><?xml version="1.0" encoding="UTF-8" standalone="yes"?>
<Relationships xmlns="http://schemas.openxmlformats.org/package/2006/relationships"><Relationship Id="rId8" Type="http://schemas.openxmlformats.org/officeDocument/2006/relationships/hyperlink" Target="#INDEX!A1"/><Relationship Id="rId3" Type="http://schemas.openxmlformats.org/officeDocument/2006/relationships/hyperlink" Target="#'CUSTOM MENS JERSEYS'!A1"/><Relationship Id="rId7" Type="http://schemas.openxmlformats.org/officeDocument/2006/relationships/hyperlink" Target="#'DESIGNATED HITTER PANTS'!A1"/><Relationship Id="rId2" Type="http://schemas.openxmlformats.org/officeDocument/2006/relationships/hyperlink" Target="#'SPRING TRAINER &amp; DOUBLE HEADER'!A1"/><Relationship Id="rId1" Type="http://schemas.openxmlformats.org/officeDocument/2006/relationships/image" Target="../media/image2.png"/><Relationship Id="rId6" Type="http://schemas.openxmlformats.org/officeDocument/2006/relationships/hyperlink" Target="#'CUSTOM YOUTH PANTS'!A1"/><Relationship Id="rId11" Type="http://schemas.openxmlformats.org/officeDocument/2006/relationships/hyperlink" Target="#'CUSTOM MENS PANTS'!A1"/><Relationship Id="rId5" Type="http://schemas.openxmlformats.org/officeDocument/2006/relationships/hyperlink" Target="#'CUSTOM YOUTH JERSEYS'!A1"/><Relationship Id="rId10" Type="http://schemas.openxmlformats.org/officeDocument/2006/relationships/hyperlink" Target="#'FUSION PRO PANTS'!A1"/><Relationship Id="rId4" Type="http://schemas.openxmlformats.org/officeDocument/2006/relationships/hyperlink" Target="#DECORATIONS!A1"/><Relationship Id="rId9" Type="http://schemas.openxmlformats.org/officeDocument/2006/relationships/hyperlink" Target="#'FUSION PRO JERSEYS'!A1"/></Relationships>
</file>

<file path=xl/drawings/_rels/drawing5.xml.rels><?xml version="1.0" encoding="UTF-8" standalone="yes"?>
<Relationships xmlns="http://schemas.openxmlformats.org/package/2006/relationships"><Relationship Id="rId8" Type="http://schemas.openxmlformats.org/officeDocument/2006/relationships/hyperlink" Target="#INDEX!A1"/><Relationship Id="rId3" Type="http://schemas.openxmlformats.org/officeDocument/2006/relationships/hyperlink" Target="#'CUSTOM MENS JERSEYS'!A1"/><Relationship Id="rId7" Type="http://schemas.openxmlformats.org/officeDocument/2006/relationships/hyperlink" Target="#'DESIGNATED HITTER JERSEYS'!A1"/><Relationship Id="rId2" Type="http://schemas.openxmlformats.org/officeDocument/2006/relationships/hyperlink" Target="#'SPRING TRAINER &amp; DOUBLE HEADER'!A1"/><Relationship Id="rId1" Type="http://schemas.openxmlformats.org/officeDocument/2006/relationships/image" Target="../media/image2.png"/><Relationship Id="rId6" Type="http://schemas.openxmlformats.org/officeDocument/2006/relationships/hyperlink" Target="#'CUSTOM YOUTH PANTS'!A1"/><Relationship Id="rId11" Type="http://schemas.openxmlformats.org/officeDocument/2006/relationships/hyperlink" Target="#'CUSTOM MENS PANTS'!A1"/><Relationship Id="rId5" Type="http://schemas.openxmlformats.org/officeDocument/2006/relationships/hyperlink" Target="#'CUSTOM YOUTH JERSEYS'!A1"/><Relationship Id="rId10" Type="http://schemas.openxmlformats.org/officeDocument/2006/relationships/hyperlink" Target="#'FUSION PRO PANTS'!A1"/><Relationship Id="rId4" Type="http://schemas.openxmlformats.org/officeDocument/2006/relationships/hyperlink" Target="#DECORATIONS!A1"/><Relationship Id="rId9" Type="http://schemas.openxmlformats.org/officeDocument/2006/relationships/hyperlink" Target="#'FUSION PRO JERSEYS'!A1"/></Relationships>
</file>

<file path=xl/drawings/_rels/drawing6.xml.rels><?xml version="1.0" encoding="UTF-8" standalone="yes"?>
<Relationships xmlns="http://schemas.openxmlformats.org/package/2006/relationships"><Relationship Id="rId8" Type="http://schemas.openxmlformats.org/officeDocument/2006/relationships/hyperlink" Target="#INDEX!A1"/><Relationship Id="rId3" Type="http://schemas.openxmlformats.org/officeDocument/2006/relationships/hyperlink" Target="#DECORATIONS!A1"/><Relationship Id="rId7" Type="http://schemas.openxmlformats.org/officeDocument/2006/relationships/hyperlink" Target="#'DESIGNATED HITTER PANTS'!A1"/><Relationship Id="rId2" Type="http://schemas.openxmlformats.org/officeDocument/2006/relationships/hyperlink" Target="#'CUSTOM MENS JERSEYS'!A1"/><Relationship Id="rId1" Type="http://schemas.openxmlformats.org/officeDocument/2006/relationships/image" Target="../media/image2.png"/><Relationship Id="rId6" Type="http://schemas.openxmlformats.org/officeDocument/2006/relationships/hyperlink" Target="#'DESIGNATED HITTER JERSEYS'!A1"/><Relationship Id="rId11" Type="http://schemas.openxmlformats.org/officeDocument/2006/relationships/hyperlink" Target="#'CUSTOM MENS PANTS'!A1"/><Relationship Id="rId5" Type="http://schemas.openxmlformats.org/officeDocument/2006/relationships/hyperlink" Target="#'CUSTOM YOUTH PANTS'!A1"/><Relationship Id="rId10" Type="http://schemas.openxmlformats.org/officeDocument/2006/relationships/hyperlink" Target="#'FUSION PRO PANTS'!A1"/><Relationship Id="rId4" Type="http://schemas.openxmlformats.org/officeDocument/2006/relationships/hyperlink" Target="#'CUSTOM YOUTH JERSEYS'!A1"/><Relationship Id="rId9" Type="http://schemas.openxmlformats.org/officeDocument/2006/relationships/hyperlink" Target="#'FUSION PRO JERSEYS'!A1"/></Relationships>
</file>

<file path=xl/drawings/_rels/drawing7.xml.rels><?xml version="1.0" encoding="UTF-8" standalone="yes"?>
<Relationships xmlns="http://schemas.openxmlformats.org/package/2006/relationships"><Relationship Id="rId8" Type="http://schemas.openxmlformats.org/officeDocument/2006/relationships/hyperlink" Target="#INDEX!A1"/><Relationship Id="rId3" Type="http://schemas.openxmlformats.org/officeDocument/2006/relationships/hyperlink" Target="#DECORATIONS!A1"/><Relationship Id="rId7" Type="http://schemas.openxmlformats.org/officeDocument/2006/relationships/hyperlink" Target="#'DESIGNATED HITTER PANTS'!A1"/><Relationship Id="rId2" Type="http://schemas.openxmlformats.org/officeDocument/2006/relationships/hyperlink" Target="#'CUSTOM MENS JERSEYS'!A1"/><Relationship Id="rId1" Type="http://schemas.openxmlformats.org/officeDocument/2006/relationships/hyperlink" Target="#'SPRING TRAINER &amp; DOUBLE HEADER'!A1"/><Relationship Id="rId6" Type="http://schemas.openxmlformats.org/officeDocument/2006/relationships/hyperlink" Target="#'DESIGNATED HITTER JERSEYS'!A1"/><Relationship Id="rId11" Type="http://schemas.openxmlformats.org/officeDocument/2006/relationships/image" Target="../media/image2.png"/><Relationship Id="rId5" Type="http://schemas.openxmlformats.org/officeDocument/2006/relationships/hyperlink" Target="#'CUSTOM YOUTH PANTS'!A1"/><Relationship Id="rId10" Type="http://schemas.openxmlformats.org/officeDocument/2006/relationships/hyperlink" Target="#'CUSTOM MENS PANTS'!A1"/><Relationship Id="rId4" Type="http://schemas.openxmlformats.org/officeDocument/2006/relationships/hyperlink" Target="#'CUSTOM YOUTH JERSEYS'!A1"/><Relationship Id="rId9" Type="http://schemas.openxmlformats.org/officeDocument/2006/relationships/hyperlink" Target="#'FUSION PRO PANTS'!A1"/></Relationships>
</file>

<file path=xl/drawings/_rels/drawing8.xml.rels><?xml version="1.0" encoding="UTF-8" standalone="yes"?>
<Relationships xmlns="http://schemas.openxmlformats.org/package/2006/relationships"><Relationship Id="rId8" Type="http://schemas.openxmlformats.org/officeDocument/2006/relationships/hyperlink" Target="#INDEX!A1"/><Relationship Id="rId3" Type="http://schemas.openxmlformats.org/officeDocument/2006/relationships/hyperlink" Target="#DECORATIONS!A1"/><Relationship Id="rId7" Type="http://schemas.openxmlformats.org/officeDocument/2006/relationships/hyperlink" Target="#'DESIGNATED HITTER PANTS'!A1"/><Relationship Id="rId2" Type="http://schemas.openxmlformats.org/officeDocument/2006/relationships/hyperlink" Target="#'CUSTOM MENS JERSEYS'!A1"/><Relationship Id="rId1" Type="http://schemas.openxmlformats.org/officeDocument/2006/relationships/hyperlink" Target="#'SPRING TRAINER &amp; DOUBLE HEADER'!A1"/><Relationship Id="rId6" Type="http://schemas.openxmlformats.org/officeDocument/2006/relationships/hyperlink" Target="#'DESIGNATED HITTER JERSEYS'!A1"/><Relationship Id="rId11" Type="http://schemas.openxmlformats.org/officeDocument/2006/relationships/image" Target="../media/image2.png"/><Relationship Id="rId5" Type="http://schemas.openxmlformats.org/officeDocument/2006/relationships/hyperlink" Target="#'CUSTOM YOUTH PANTS'!A1"/><Relationship Id="rId10" Type="http://schemas.openxmlformats.org/officeDocument/2006/relationships/hyperlink" Target="#'CUSTOM MENS PANTS'!A1"/><Relationship Id="rId4" Type="http://schemas.openxmlformats.org/officeDocument/2006/relationships/hyperlink" Target="#'CUSTOM YOUTH JERSEYS'!A1"/><Relationship Id="rId9" Type="http://schemas.openxmlformats.org/officeDocument/2006/relationships/hyperlink" Target="#'FUSION PRO JERSEYS'!A1"/></Relationships>
</file>

<file path=xl/drawings/_rels/drawing9.xml.rels><?xml version="1.0" encoding="UTF-8" standalone="yes"?>
<Relationships xmlns="http://schemas.openxmlformats.org/package/2006/relationships"><Relationship Id="rId8" Type="http://schemas.openxmlformats.org/officeDocument/2006/relationships/hyperlink" Target="#INDEX!A1"/><Relationship Id="rId3" Type="http://schemas.openxmlformats.org/officeDocument/2006/relationships/hyperlink" Target="#'CUSTOM MENS JERSEYS'!A1"/><Relationship Id="rId7" Type="http://schemas.openxmlformats.org/officeDocument/2006/relationships/hyperlink" Target="#'DESIGNATED HITTER PANTS'!A1"/><Relationship Id="rId2" Type="http://schemas.openxmlformats.org/officeDocument/2006/relationships/hyperlink" Target="#'SPRING TRAINER &amp; DOUBLE HEADER'!A1"/><Relationship Id="rId1" Type="http://schemas.openxmlformats.org/officeDocument/2006/relationships/image" Target="../media/image2.png"/><Relationship Id="rId6" Type="http://schemas.openxmlformats.org/officeDocument/2006/relationships/hyperlink" Target="#'DESIGNATED HITTER JERSEYS'!A1"/><Relationship Id="rId11" Type="http://schemas.openxmlformats.org/officeDocument/2006/relationships/hyperlink" Target="#'CUSTOM MENS PANTS'!A1"/><Relationship Id="rId5" Type="http://schemas.openxmlformats.org/officeDocument/2006/relationships/hyperlink" Target="#'CUSTOM YOUTH PANTS'!A1"/><Relationship Id="rId10" Type="http://schemas.openxmlformats.org/officeDocument/2006/relationships/hyperlink" Target="#'FUSION PRO PANTS'!A1"/><Relationship Id="rId4" Type="http://schemas.openxmlformats.org/officeDocument/2006/relationships/hyperlink" Target="#DECORATIONS!A1"/><Relationship Id="rId9" Type="http://schemas.openxmlformats.org/officeDocument/2006/relationships/hyperlink" Target="#'FUSION PRO JERSEYS'!A1"/></Relationships>
</file>

<file path=xl/drawings/drawing1.xml><?xml version="1.0" encoding="utf-8"?>
<xdr:wsDr xmlns:xdr="http://schemas.openxmlformats.org/drawingml/2006/spreadsheetDrawing" xmlns:a="http://schemas.openxmlformats.org/drawingml/2006/main">
  <xdr:twoCellAnchor>
    <xdr:from>
      <xdr:col>3</xdr:col>
      <xdr:colOff>260350</xdr:colOff>
      <xdr:row>0</xdr:row>
      <xdr:rowOff>158750</xdr:rowOff>
    </xdr:from>
    <xdr:to>
      <xdr:col>14</xdr:col>
      <xdr:colOff>409576</xdr:colOff>
      <xdr:row>12</xdr:row>
      <xdr:rowOff>114300</xdr:rowOff>
    </xdr:to>
    <xdr:sp macro="" textlink="">
      <xdr:nvSpPr>
        <xdr:cNvPr id="2" name="7 Rectángulo redondeado"/>
        <xdr:cNvSpPr/>
      </xdr:nvSpPr>
      <xdr:spPr>
        <a:xfrm>
          <a:off x="2089150" y="158750"/>
          <a:ext cx="6854826" cy="2241550"/>
        </a:xfrm>
        <a:prstGeom prst="roundRect">
          <a:avLst/>
        </a:prstGeom>
        <a:solidFill>
          <a:srgbClr val="1F1F1F"/>
        </a:solidFill>
        <a:ln>
          <a:solidFill>
            <a:schemeClr val="tx1"/>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s-SV" sz="3200" b="1" i="0" u="none" strike="noStrike">
              <a:solidFill>
                <a:schemeClr val="bg1"/>
              </a:solidFill>
              <a:effectLst/>
              <a:latin typeface="+mn-lt"/>
              <a:ea typeface="+mn-ea"/>
              <a:cs typeface="+mn-cs"/>
            </a:rPr>
            <a:t>BASEBALL - ORDER ROSTER</a:t>
          </a:r>
        </a:p>
        <a:p>
          <a:pPr algn="r"/>
          <a:endParaRPr lang="es-SV" sz="1200" b="1" baseline="0">
            <a:solidFill>
              <a:schemeClr val="bg1"/>
            </a:solidFill>
          </a:endParaRPr>
        </a:p>
        <a:p>
          <a:pPr algn="l"/>
          <a:r>
            <a:rPr lang="en-US" sz="2000" b="1" i="0" u="none" strike="noStrike">
              <a:solidFill>
                <a:schemeClr val="bg1"/>
              </a:solidFill>
              <a:effectLst/>
              <a:latin typeface="+mn-lt"/>
              <a:ea typeface="+mn-ea"/>
              <a:cs typeface="+mn-cs"/>
            </a:rPr>
            <a:t>BASEBALL MENS</a:t>
          </a:r>
          <a:r>
            <a:rPr lang="en-US" sz="2000" b="1" i="0" u="none" strike="noStrike" baseline="0">
              <a:solidFill>
                <a:schemeClr val="bg1"/>
              </a:solidFill>
              <a:effectLst/>
              <a:latin typeface="+mn-lt"/>
              <a:ea typeface="+mn-ea"/>
              <a:cs typeface="+mn-cs"/>
            </a:rPr>
            <a:t> </a:t>
          </a:r>
          <a:r>
            <a:rPr lang="en-US" sz="2000" b="1" i="0" u="none" strike="noStrike">
              <a:solidFill>
                <a:schemeClr val="bg1"/>
              </a:solidFill>
              <a:effectLst/>
              <a:latin typeface="+mn-lt"/>
              <a:ea typeface="+mn-ea"/>
              <a:cs typeface="+mn-cs"/>
            </a:rPr>
            <a:t>JERSEYS AND PANTS</a:t>
          </a:r>
        </a:p>
        <a:p>
          <a:pPr algn="l"/>
          <a:r>
            <a:rPr lang="en-US" sz="2000" b="1" i="0" u="none" strike="noStrike" baseline="0">
              <a:solidFill>
                <a:schemeClr val="bg1"/>
              </a:solidFill>
              <a:effectLst/>
              <a:latin typeface="+mn-lt"/>
              <a:ea typeface="+mn-ea"/>
              <a:cs typeface="+mn-cs"/>
            </a:rPr>
            <a:t>BASEBALL YOUTH JERSEYS AND PANTS</a:t>
          </a:r>
        </a:p>
        <a:p>
          <a:pPr algn="l"/>
          <a:r>
            <a:rPr lang="en-US" sz="2000" b="1" i="0" u="none" strike="noStrike" baseline="0">
              <a:solidFill>
                <a:schemeClr val="bg1"/>
              </a:solidFill>
              <a:effectLst/>
              <a:latin typeface="+mn-lt"/>
              <a:ea typeface="+mn-ea"/>
              <a:cs typeface="+mn-cs"/>
            </a:rPr>
            <a:t>DECORATIONS</a:t>
          </a:r>
          <a:endParaRPr lang="es-SV" sz="2000" b="1">
            <a:solidFill>
              <a:schemeClr val="bg1"/>
            </a:solidFill>
          </a:endParaRPr>
        </a:p>
      </xdr:txBody>
    </xdr:sp>
    <xdr:clientData/>
  </xdr:twoCellAnchor>
  <xdr:twoCellAnchor>
    <xdr:from>
      <xdr:col>9</xdr:col>
      <xdr:colOff>130174</xdr:colOff>
      <xdr:row>32</xdr:row>
      <xdr:rowOff>50800</xdr:rowOff>
    </xdr:from>
    <xdr:to>
      <xdr:col>14</xdr:col>
      <xdr:colOff>0</xdr:colOff>
      <xdr:row>36</xdr:row>
      <xdr:rowOff>9525</xdr:rowOff>
    </xdr:to>
    <xdr:sp macro="" textlink="">
      <xdr:nvSpPr>
        <xdr:cNvPr id="3" name="Rectangle 2">
          <a:hlinkClick xmlns:r="http://schemas.openxmlformats.org/officeDocument/2006/relationships" r:id="rId1"/>
        </xdr:cNvPr>
        <xdr:cNvSpPr/>
      </xdr:nvSpPr>
      <xdr:spPr>
        <a:xfrm>
          <a:off x="5616574" y="6146800"/>
          <a:ext cx="2917826" cy="7207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1800" b="1"/>
            <a:t>SPRING</a:t>
          </a:r>
          <a:r>
            <a:rPr lang="en-US" sz="1800" b="1" baseline="0"/>
            <a:t> TRAINER &amp; DOUBLE HEADER  JERSEYS</a:t>
          </a:r>
          <a:endParaRPr lang="en-US" sz="1800" b="1"/>
        </a:p>
      </xdr:txBody>
    </xdr:sp>
    <xdr:clientData/>
  </xdr:twoCellAnchor>
  <xdr:twoCellAnchor>
    <xdr:from>
      <xdr:col>3</xdr:col>
      <xdr:colOff>438150</xdr:colOff>
      <xdr:row>18</xdr:row>
      <xdr:rowOff>136525</xdr:rowOff>
    </xdr:from>
    <xdr:to>
      <xdr:col>8</xdr:col>
      <xdr:colOff>399818</xdr:colOff>
      <xdr:row>21</xdr:row>
      <xdr:rowOff>98549</xdr:rowOff>
    </xdr:to>
    <xdr:sp macro="" textlink="">
      <xdr:nvSpPr>
        <xdr:cNvPr id="4" name="Rectangle 3">
          <a:hlinkClick xmlns:r="http://schemas.openxmlformats.org/officeDocument/2006/relationships" r:id="rId2"/>
        </xdr:cNvPr>
        <xdr:cNvSpPr/>
      </xdr:nvSpPr>
      <xdr:spPr>
        <a:xfrm>
          <a:off x="2266950" y="3565525"/>
          <a:ext cx="3009668" cy="5335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800" b="1"/>
            <a:t>CUSTOM MENS</a:t>
          </a:r>
          <a:r>
            <a:rPr lang="en-US" sz="1800" b="1" baseline="0"/>
            <a:t> JERSEYS </a:t>
          </a:r>
          <a:endParaRPr lang="en-US" sz="1800" b="1"/>
        </a:p>
      </xdr:txBody>
    </xdr:sp>
    <xdr:clientData/>
  </xdr:twoCellAnchor>
  <xdr:twoCellAnchor>
    <xdr:from>
      <xdr:col>9</xdr:col>
      <xdr:colOff>133349</xdr:colOff>
      <xdr:row>18</xdr:row>
      <xdr:rowOff>123825</xdr:rowOff>
    </xdr:from>
    <xdr:to>
      <xdr:col>13</xdr:col>
      <xdr:colOff>590550</xdr:colOff>
      <xdr:row>21</xdr:row>
      <xdr:rowOff>85849</xdr:rowOff>
    </xdr:to>
    <xdr:sp macro="" textlink="">
      <xdr:nvSpPr>
        <xdr:cNvPr id="9" name="Rectangle 8">
          <a:hlinkClick xmlns:r="http://schemas.openxmlformats.org/officeDocument/2006/relationships" r:id="rId3"/>
        </xdr:cNvPr>
        <xdr:cNvSpPr/>
      </xdr:nvSpPr>
      <xdr:spPr>
        <a:xfrm>
          <a:off x="5619749" y="3552825"/>
          <a:ext cx="2895601" cy="5335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800" b="1"/>
            <a:t>CUSTOM MENS</a:t>
          </a:r>
          <a:r>
            <a:rPr lang="en-US" sz="1800" b="1" baseline="0"/>
            <a:t> </a:t>
          </a:r>
          <a:r>
            <a:rPr lang="en-US" sz="1800" b="1"/>
            <a:t>PANTS </a:t>
          </a:r>
          <a:endParaRPr lang="en-US" sz="2000" b="1"/>
        </a:p>
      </xdr:txBody>
    </xdr:sp>
    <xdr:clientData/>
  </xdr:twoCellAnchor>
  <xdr:twoCellAnchor>
    <xdr:from>
      <xdr:col>3</xdr:col>
      <xdr:colOff>457199</xdr:colOff>
      <xdr:row>32</xdr:row>
      <xdr:rowOff>41275</xdr:rowOff>
    </xdr:from>
    <xdr:to>
      <xdr:col>7</xdr:col>
      <xdr:colOff>460462</xdr:colOff>
      <xdr:row>35</xdr:row>
      <xdr:rowOff>3299</xdr:rowOff>
    </xdr:to>
    <xdr:sp macro="" textlink="">
      <xdr:nvSpPr>
        <xdr:cNvPr id="10" name="Rectangle 9">
          <a:hlinkClick xmlns:r="http://schemas.openxmlformats.org/officeDocument/2006/relationships" r:id="rId4"/>
        </xdr:cNvPr>
        <xdr:cNvSpPr/>
      </xdr:nvSpPr>
      <xdr:spPr>
        <a:xfrm>
          <a:off x="2285999" y="6137275"/>
          <a:ext cx="2441663" cy="5335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800" b="1"/>
            <a:t>DECORATIONS</a:t>
          </a:r>
        </a:p>
      </xdr:txBody>
    </xdr:sp>
    <xdr:clientData/>
  </xdr:twoCellAnchor>
  <xdr:twoCellAnchor>
    <xdr:from>
      <xdr:col>3</xdr:col>
      <xdr:colOff>447675</xdr:colOff>
      <xdr:row>13</xdr:row>
      <xdr:rowOff>9525</xdr:rowOff>
    </xdr:from>
    <xdr:to>
      <xdr:col>14</xdr:col>
      <xdr:colOff>200025</xdr:colOff>
      <xdr:row>17</xdr:row>
      <xdr:rowOff>85726</xdr:rowOff>
    </xdr:to>
    <xdr:sp macro="" textlink="">
      <xdr:nvSpPr>
        <xdr:cNvPr id="11" name="TextBox 10"/>
        <xdr:cNvSpPr txBox="1"/>
      </xdr:nvSpPr>
      <xdr:spPr>
        <a:xfrm>
          <a:off x="2276475" y="2486025"/>
          <a:ext cx="6457950" cy="83820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100" b="1">
              <a:solidFill>
                <a:schemeClr val="dk1"/>
              </a:solidFill>
              <a:effectLst/>
              <a:latin typeface="+mn-lt"/>
              <a:ea typeface="+mn-ea"/>
              <a:cs typeface="+mn-cs"/>
            </a:rPr>
            <a:t>Instructions: Please select a category below and fill out the sheet completely. Totals will automatically be calculated on each sheet. When you are finished populating the relevant sheet(s), save the excel file and submit to your adidas Custom Account Specialist.</a:t>
          </a:r>
          <a:r>
            <a:rPr lang="en-US" sz="1100" b="1" baseline="0">
              <a:solidFill>
                <a:schemeClr val="dk1"/>
              </a:solidFill>
              <a:effectLst/>
              <a:latin typeface="+mn-lt"/>
              <a:ea typeface="+mn-ea"/>
              <a:cs typeface="+mn-cs"/>
            </a:rPr>
            <a:t> </a:t>
          </a:r>
        </a:p>
        <a:p>
          <a:pPr algn="ctr"/>
          <a:r>
            <a:rPr lang="en-US" sz="1100" b="1" baseline="0">
              <a:solidFill>
                <a:schemeClr val="dk1"/>
              </a:solidFill>
              <a:effectLst/>
              <a:latin typeface="+mn-lt"/>
              <a:ea typeface="+mn-ea"/>
              <a:cs typeface="+mn-cs"/>
            </a:rPr>
            <a:t>Questions ? Call us: 305-805-7800</a:t>
          </a:r>
          <a:endParaRPr lang="en-US" sz="1100" b="1">
            <a:solidFill>
              <a:schemeClr val="dk1"/>
            </a:solidFill>
            <a:effectLst/>
            <a:latin typeface="+mn-lt"/>
            <a:ea typeface="+mn-ea"/>
            <a:cs typeface="+mn-cs"/>
          </a:endParaRPr>
        </a:p>
      </xdr:txBody>
    </xdr:sp>
    <xdr:clientData/>
  </xdr:twoCellAnchor>
  <xdr:twoCellAnchor editAs="oneCell">
    <xdr:from>
      <xdr:col>10</xdr:col>
      <xdr:colOff>438150</xdr:colOff>
      <xdr:row>6</xdr:row>
      <xdr:rowOff>95250</xdr:rowOff>
    </xdr:from>
    <xdr:to>
      <xdr:col>14</xdr:col>
      <xdr:colOff>229788</xdr:colOff>
      <xdr:row>11</xdr:row>
      <xdr:rowOff>85725</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534150" y="1238250"/>
          <a:ext cx="2230038" cy="942975"/>
        </a:xfrm>
        <a:prstGeom prst="rect">
          <a:avLst/>
        </a:prstGeom>
      </xdr:spPr>
    </xdr:pic>
    <xdr:clientData/>
  </xdr:twoCellAnchor>
  <xdr:twoCellAnchor>
    <xdr:from>
      <xdr:col>3</xdr:col>
      <xdr:colOff>438150</xdr:colOff>
      <xdr:row>28</xdr:row>
      <xdr:rowOff>146050</xdr:rowOff>
    </xdr:from>
    <xdr:to>
      <xdr:col>8</xdr:col>
      <xdr:colOff>399818</xdr:colOff>
      <xdr:row>31</xdr:row>
      <xdr:rowOff>108074</xdr:rowOff>
    </xdr:to>
    <xdr:sp macro="" textlink="">
      <xdr:nvSpPr>
        <xdr:cNvPr id="12" name="Rectangle 11">
          <a:hlinkClick xmlns:r="http://schemas.openxmlformats.org/officeDocument/2006/relationships" r:id="rId6"/>
        </xdr:cNvPr>
        <xdr:cNvSpPr/>
      </xdr:nvSpPr>
      <xdr:spPr>
        <a:xfrm>
          <a:off x="2266950" y="5480050"/>
          <a:ext cx="3009668" cy="5335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800" b="1"/>
            <a:t>CUSTOM</a:t>
          </a:r>
          <a:r>
            <a:rPr lang="en-US" sz="1800" b="1" baseline="0"/>
            <a:t> YOUTH JERSEYS</a:t>
          </a:r>
          <a:endParaRPr lang="en-US" sz="1800" b="1"/>
        </a:p>
      </xdr:txBody>
    </xdr:sp>
    <xdr:clientData/>
  </xdr:twoCellAnchor>
  <xdr:twoCellAnchor>
    <xdr:from>
      <xdr:col>9</xdr:col>
      <xdr:colOff>123826</xdr:colOff>
      <xdr:row>28</xdr:row>
      <xdr:rowOff>161925</xdr:rowOff>
    </xdr:from>
    <xdr:to>
      <xdr:col>14</xdr:col>
      <xdr:colOff>9526</xdr:colOff>
      <xdr:row>31</xdr:row>
      <xdr:rowOff>123949</xdr:rowOff>
    </xdr:to>
    <xdr:sp macro="" textlink="">
      <xdr:nvSpPr>
        <xdr:cNvPr id="13" name="Rectangle 12">
          <a:hlinkClick xmlns:r="http://schemas.openxmlformats.org/officeDocument/2006/relationships" r:id="rId7"/>
        </xdr:cNvPr>
        <xdr:cNvSpPr/>
      </xdr:nvSpPr>
      <xdr:spPr>
        <a:xfrm>
          <a:off x="5610226" y="5495925"/>
          <a:ext cx="2933700" cy="5335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800" b="1"/>
            <a:t>CUSTOM YOUTH PANTS</a:t>
          </a:r>
          <a:endParaRPr lang="en-US" sz="2000" b="1"/>
        </a:p>
      </xdr:txBody>
    </xdr:sp>
    <xdr:clientData/>
  </xdr:twoCellAnchor>
  <xdr:twoCellAnchor>
    <xdr:from>
      <xdr:col>3</xdr:col>
      <xdr:colOff>447675</xdr:colOff>
      <xdr:row>21</xdr:row>
      <xdr:rowOff>180975</xdr:rowOff>
    </xdr:from>
    <xdr:to>
      <xdr:col>8</xdr:col>
      <xdr:colOff>409343</xdr:colOff>
      <xdr:row>24</xdr:row>
      <xdr:rowOff>142999</xdr:rowOff>
    </xdr:to>
    <xdr:sp macro="" textlink="">
      <xdr:nvSpPr>
        <xdr:cNvPr id="14" name="Rectangle 13">
          <a:hlinkClick xmlns:r="http://schemas.openxmlformats.org/officeDocument/2006/relationships" r:id="rId8"/>
        </xdr:cNvPr>
        <xdr:cNvSpPr/>
      </xdr:nvSpPr>
      <xdr:spPr>
        <a:xfrm>
          <a:off x="2276475" y="4181475"/>
          <a:ext cx="3009668" cy="5335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800" b="1"/>
            <a:t>DESIGNATED HITTER JERSEYS</a:t>
          </a:r>
        </a:p>
      </xdr:txBody>
    </xdr:sp>
    <xdr:clientData/>
  </xdr:twoCellAnchor>
  <xdr:twoCellAnchor>
    <xdr:from>
      <xdr:col>9</xdr:col>
      <xdr:colOff>123825</xdr:colOff>
      <xdr:row>22</xdr:row>
      <xdr:rowOff>19050</xdr:rowOff>
    </xdr:from>
    <xdr:to>
      <xdr:col>13</xdr:col>
      <xdr:colOff>599843</xdr:colOff>
      <xdr:row>24</xdr:row>
      <xdr:rowOff>171574</xdr:rowOff>
    </xdr:to>
    <xdr:sp macro="" textlink="">
      <xdr:nvSpPr>
        <xdr:cNvPr id="15" name="Rectangle 14">
          <a:hlinkClick xmlns:r="http://schemas.openxmlformats.org/officeDocument/2006/relationships" r:id="rId9"/>
        </xdr:cNvPr>
        <xdr:cNvSpPr/>
      </xdr:nvSpPr>
      <xdr:spPr>
        <a:xfrm>
          <a:off x="5610225" y="4210050"/>
          <a:ext cx="2914418" cy="5335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800" b="1"/>
            <a:t>DESIGNATED HITTER PANTS</a:t>
          </a:r>
        </a:p>
      </xdr:txBody>
    </xdr:sp>
    <xdr:clientData/>
  </xdr:twoCellAnchor>
  <xdr:twoCellAnchor>
    <xdr:from>
      <xdr:col>3</xdr:col>
      <xdr:colOff>447675</xdr:colOff>
      <xdr:row>25</xdr:row>
      <xdr:rowOff>57150</xdr:rowOff>
    </xdr:from>
    <xdr:to>
      <xdr:col>8</xdr:col>
      <xdr:colOff>409343</xdr:colOff>
      <xdr:row>28</xdr:row>
      <xdr:rowOff>19174</xdr:rowOff>
    </xdr:to>
    <xdr:sp macro="" textlink="">
      <xdr:nvSpPr>
        <xdr:cNvPr id="16" name="Rectangle 15">
          <a:hlinkClick xmlns:r="http://schemas.openxmlformats.org/officeDocument/2006/relationships" r:id="rId10"/>
        </xdr:cNvPr>
        <xdr:cNvSpPr/>
      </xdr:nvSpPr>
      <xdr:spPr>
        <a:xfrm>
          <a:off x="2276475" y="4819650"/>
          <a:ext cx="3009668" cy="5335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800" b="1"/>
            <a:t>FUSION</a:t>
          </a:r>
          <a:r>
            <a:rPr lang="en-US" sz="1800" b="1" baseline="0"/>
            <a:t> PRO </a:t>
          </a:r>
          <a:r>
            <a:rPr lang="en-US" sz="1800" b="1"/>
            <a:t>JERSEYS</a:t>
          </a:r>
        </a:p>
      </xdr:txBody>
    </xdr:sp>
    <xdr:clientData/>
  </xdr:twoCellAnchor>
  <xdr:twoCellAnchor>
    <xdr:from>
      <xdr:col>9</xdr:col>
      <xdr:colOff>114300</xdr:colOff>
      <xdr:row>25</xdr:row>
      <xdr:rowOff>76200</xdr:rowOff>
    </xdr:from>
    <xdr:to>
      <xdr:col>13</xdr:col>
      <xdr:colOff>590550</xdr:colOff>
      <xdr:row>28</xdr:row>
      <xdr:rowOff>38224</xdr:rowOff>
    </xdr:to>
    <xdr:sp macro="" textlink="">
      <xdr:nvSpPr>
        <xdr:cNvPr id="17" name="Rectangle 16">
          <a:hlinkClick xmlns:r="http://schemas.openxmlformats.org/officeDocument/2006/relationships" r:id="rId11"/>
        </xdr:cNvPr>
        <xdr:cNvSpPr/>
      </xdr:nvSpPr>
      <xdr:spPr>
        <a:xfrm>
          <a:off x="5600700" y="4838700"/>
          <a:ext cx="2914650" cy="5335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800" b="1"/>
            <a:t>FUSION PRO PANTS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581760</xdr:colOff>
      <xdr:row>1</xdr:row>
      <xdr:rowOff>161925</xdr:rowOff>
    </xdr:from>
    <xdr:to>
      <xdr:col>14</xdr:col>
      <xdr:colOff>276229</xdr:colOff>
      <xdr:row>7</xdr:row>
      <xdr:rowOff>104775</xdr:rowOff>
    </xdr:to>
    <xdr:grpSp>
      <xdr:nvGrpSpPr>
        <xdr:cNvPr id="6" name="Group 5"/>
        <xdr:cNvGrpSpPr/>
      </xdr:nvGrpSpPr>
      <xdr:grpSpPr>
        <a:xfrm>
          <a:off x="7077810" y="542925"/>
          <a:ext cx="1466119" cy="1085850"/>
          <a:chOff x="9488942" y="3352800"/>
          <a:chExt cx="1361396" cy="666750"/>
        </a:xfrm>
      </xdr:grpSpPr>
      <xdr:grpSp>
        <xdr:nvGrpSpPr>
          <xdr:cNvPr id="7" name="Group 6"/>
          <xdr:cNvGrpSpPr/>
        </xdr:nvGrpSpPr>
        <xdr:grpSpPr>
          <a:xfrm>
            <a:off x="9505950" y="3352800"/>
            <a:ext cx="1344388" cy="666750"/>
            <a:chOff x="9515475" y="3352800"/>
            <a:chExt cx="1344388" cy="666750"/>
          </a:xfrm>
        </xdr:grpSpPr>
        <xdr:sp macro="" textlink="">
          <xdr:nvSpPr>
            <xdr:cNvPr id="9" name="TextBox 8"/>
            <xdr:cNvSpPr txBox="1"/>
          </xdr:nvSpPr>
          <xdr:spPr>
            <a:xfrm>
              <a:off x="9696450" y="3352800"/>
              <a:ext cx="1163413"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0" name="Straight Arrow Connector 9"/>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8" name="Straight Arrow Connector 7"/>
          <xdr:cNvCxnSpPr/>
        </xdr:nvCxnSpPr>
        <xdr:spPr>
          <a:xfrm flipH="1">
            <a:off x="9488942" y="3633534"/>
            <a:ext cx="197980" cy="1546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257175</xdr:colOff>
      <xdr:row>0</xdr:row>
      <xdr:rowOff>9525</xdr:rowOff>
    </xdr:from>
    <xdr:to>
      <xdr:col>3</xdr:col>
      <xdr:colOff>9525</xdr:colOff>
      <xdr:row>1</xdr:row>
      <xdr:rowOff>23236</xdr:rowOff>
    </xdr:to>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7725" y="9525"/>
          <a:ext cx="933450" cy="394711"/>
        </a:xfrm>
        <a:prstGeom prst="rect">
          <a:avLst/>
        </a:prstGeom>
      </xdr:spPr>
    </xdr:pic>
    <xdr:clientData/>
  </xdr:twoCellAnchor>
  <xdr:twoCellAnchor>
    <xdr:from>
      <xdr:col>15</xdr:col>
      <xdr:colOff>114300</xdr:colOff>
      <xdr:row>8</xdr:row>
      <xdr:rowOff>129763</xdr:rowOff>
    </xdr:from>
    <xdr:to>
      <xdr:col>20</xdr:col>
      <xdr:colOff>574681</xdr:colOff>
      <xdr:row>10</xdr:row>
      <xdr:rowOff>186912</xdr:rowOff>
    </xdr:to>
    <xdr:sp macro="" textlink="">
      <xdr:nvSpPr>
        <xdr:cNvPr id="16" name="Rectangle 15">
          <a:hlinkClick xmlns:r="http://schemas.openxmlformats.org/officeDocument/2006/relationships" r:id="rId2"/>
        </xdr:cNvPr>
        <xdr:cNvSpPr/>
      </xdr:nvSpPr>
      <xdr:spPr>
        <a:xfrm rot="10800000" flipV="1">
          <a:off x="8972550" y="1844263"/>
          <a:ext cx="1631956" cy="4381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900" b="1"/>
            <a:t>SPRING</a:t>
          </a:r>
          <a:r>
            <a:rPr lang="en-US" sz="900" b="1" baseline="0"/>
            <a:t> TRAINER &amp; DOUBLE HEADER  JERSEYS</a:t>
          </a:r>
          <a:endParaRPr lang="en-US" sz="900" b="1"/>
        </a:p>
      </xdr:txBody>
    </xdr:sp>
    <xdr:clientData/>
  </xdr:twoCellAnchor>
  <xdr:twoCellAnchor>
    <xdr:from>
      <xdr:col>15</xdr:col>
      <xdr:colOff>136529</xdr:colOff>
      <xdr:row>2</xdr:row>
      <xdr:rowOff>133350</xdr:rowOff>
    </xdr:from>
    <xdr:to>
      <xdr:col>20</xdr:col>
      <xdr:colOff>549789</xdr:colOff>
      <xdr:row>3</xdr:row>
      <xdr:rowOff>126588</xdr:rowOff>
    </xdr:to>
    <xdr:sp macro="" textlink="">
      <xdr:nvSpPr>
        <xdr:cNvPr id="17" name="Rectangle 16">
          <a:hlinkClick xmlns:r="http://schemas.openxmlformats.org/officeDocument/2006/relationships" r:id="rId3"/>
        </xdr:cNvPr>
        <xdr:cNvSpPr/>
      </xdr:nvSpPr>
      <xdr:spPr>
        <a:xfrm rot="10800000" flipV="1">
          <a:off x="8994779" y="704850"/>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JERSEYS</a:t>
          </a:r>
          <a:endParaRPr lang="en-US" sz="900" b="1"/>
        </a:p>
      </xdr:txBody>
    </xdr:sp>
    <xdr:clientData/>
  </xdr:twoCellAnchor>
  <xdr:twoCellAnchor>
    <xdr:from>
      <xdr:col>15</xdr:col>
      <xdr:colOff>136529</xdr:colOff>
      <xdr:row>15</xdr:row>
      <xdr:rowOff>60325</xdr:rowOff>
    </xdr:from>
    <xdr:to>
      <xdr:col>20</xdr:col>
      <xdr:colOff>574682</xdr:colOff>
      <xdr:row>16</xdr:row>
      <xdr:rowOff>53563</xdr:rowOff>
    </xdr:to>
    <xdr:sp macro="" textlink="">
      <xdr:nvSpPr>
        <xdr:cNvPr id="18" name="Rectangle 17">
          <a:hlinkClick xmlns:r="http://schemas.openxmlformats.org/officeDocument/2006/relationships" r:id="rId4"/>
        </xdr:cNvPr>
        <xdr:cNvSpPr/>
      </xdr:nvSpPr>
      <xdr:spPr>
        <a:xfrm rot="10800000" flipV="1">
          <a:off x="8994779" y="3108325"/>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DECORATIONS</a:t>
          </a:r>
        </a:p>
      </xdr:txBody>
    </xdr:sp>
    <xdr:clientData/>
  </xdr:twoCellAnchor>
  <xdr:twoCellAnchor>
    <xdr:from>
      <xdr:col>15</xdr:col>
      <xdr:colOff>155580</xdr:colOff>
      <xdr:row>5</xdr:row>
      <xdr:rowOff>104775</xdr:rowOff>
    </xdr:from>
    <xdr:to>
      <xdr:col>20</xdr:col>
      <xdr:colOff>568839</xdr:colOff>
      <xdr:row>6</xdr:row>
      <xdr:rowOff>98013</xdr:rowOff>
    </xdr:to>
    <xdr:sp macro="" textlink="">
      <xdr:nvSpPr>
        <xdr:cNvPr id="20" name="Rectangle 19">
          <a:hlinkClick xmlns:r="http://schemas.openxmlformats.org/officeDocument/2006/relationships" r:id="rId5"/>
        </xdr:cNvPr>
        <xdr:cNvSpPr/>
      </xdr:nvSpPr>
      <xdr:spPr>
        <a:xfrm rot="10800000" flipV="1">
          <a:off x="9013830" y="1247775"/>
          <a:ext cx="1584834"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JERSEYS</a:t>
          </a:r>
        </a:p>
      </xdr:txBody>
    </xdr:sp>
    <xdr:clientData/>
  </xdr:twoCellAnchor>
  <xdr:twoCellAnchor>
    <xdr:from>
      <xdr:col>15</xdr:col>
      <xdr:colOff>146056</xdr:colOff>
      <xdr:row>6</xdr:row>
      <xdr:rowOff>167862</xdr:rowOff>
    </xdr:from>
    <xdr:to>
      <xdr:col>20</xdr:col>
      <xdr:colOff>555631</xdr:colOff>
      <xdr:row>8</xdr:row>
      <xdr:rowOff>53561</xdr:rowOff>
    </xdr:to>
    <xdr:sp macro="" textlink="">
      <xdr:nvSpPr>
        <xdr:cNvPr id="21" name="Rectangle 20">
          <a:hlinkClick xmlns:r="http://schemas.openxmlformats.org/officeDocument/2006/relationships" r:id="rId6"/>
        </xdr:cNvPr>
        <xdr:cNvSpPr/>
      </xdr:nvSpPr>
      <xdr:spPr>
        <a:xfrm rot="10800000" flipV="1">
          <a:off x="9004306" y="1501362"/>
          <a:ext cx="1581150" cy="26669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PANTS</a:t>
          </a:r>
        </a:p>
      </xdr:txBody>
    </xdr:sp>
    <xdr:clientData/>
  </xdr:twoCellAnchor>
  <xdr:twoCellAnchor>
    <xdr:from>
      <xdr:col>15</xdr:col>
      <xdr:colOff>136529</xdr:colOff>
      <xdr:row>1</xdr:row>
      <xdr:rowOff>66675</xdr:rowOff>
    </xdr:from>
    <xdr:to>
      <xdr:col>20</xdr:col>
      <xdr:colOff>549789</xdr:colOff>
      <xdr:row>2</xdr:row>
      <xdr:rowOff>59913</xdr:rowOff>
    </xdr:to>
    <xdr:sp macro="" textlink="">
      <xdr:nvSpPr>
        <xdr:cNvPr id="22" name="Rectangle 21">
          <a:hlinkClick xmlns:r="http://schemas.openxmlformats.org/officeDocument/2006/relationships" r:id="rId7"/>
        </xdr:cNvPr>
        <xdr:cNvSpPr/>
      </xdr:nvSpPr>
      <xdr:spPr>
        <a:xfrm rot="10800000" flipV="1">
          <a:off x="8994779" y="447675"/>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INDEX</a:t>
          </a:r>
        </a:p>
      </xdr:txBody>
    </xdr:sp>
    <xdr:clientData/>
  </xdr:twoCellAnchor>
  <xdr:twoCellAnchor>
    <xdr:from>
      <xdr:col>15</xdr:col>
      <xdr:colOff>184157</xdr:colOff>
      <xdr:row>11</xdr:row>
      <xdr:rowOff>53563</xdr:rowOff>
    </xdr:from>
    <xdr:to>
      <xdr:col>20</xdr:col>
      <xdr:colOff>366336</xdr:colOff>
      <xdr:row>12</xdr:row>
      <xdr:rowOff>75073</xdr:rowOff>
    </xdr:to>
    <xdr:sp macro="" textlink="">
      <xdr:nvSpPr>
        <xdr:cNvPr id="23" name="Rectangle 22">
          <a:hlinkClick xmlns:r="http://schemas.openxmlformats.org/officeDocument/2006/relationships" r:id="rId8"/>
        </xdr:cNvPr>
        <xdr:cNvSpPr/>
      </xdr:nvSpPr>
      <xdr:spPr>
        <a:xfrm>
          <a:off x="9042407" y="2339563"/>
          <a:ext cx="1353754" cy="21201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a:t>
          </a:r>
          <a:r>
            <a:rPr lang="en-US" sz="900" b="1" baseline="0"/>
            <a:t> PRO </a:t>
          </a:r>
          <a:r>
            <a:rPr lang="en-US" sz="900" b="1"/>
            <a:t>JERSEYS</a:t>
          </a:r>
        </a:p>
      </xdr:txBody>
    </xdr:sp>
    <xdr:clientData/>
  </xdr:twoCellAnchor>
  <xdr:twoCellAnchor>
    <xdr:from>
      <xdr:col>15</xdr:col>
      <xdr:colOff>174632</xdr:colOff>
      <xdr:row>12</xdr:row>
      <xdr:rowOff>101188</xdr:rowOff>
    </xdr:from>
    <xdr:to>
      <xdr:col>20</xdr:col>
      <xdr:colOff>355606</xdr:colOff>
      <xdr:row>13</xdr:row>
      <xdr:rowOff>158337</xdr:rowOff>
    </xdr:to>
    <xdr:sp macro="" textlink="">
      <xdr:nvSpPr>
        <xdr:cNvPr id="24" name="Rectangle 23">
          <a:hlinkClick xmlns:r="http://schemas.openxmlformats.org/officeDocument/2006/relationships" r:id="rId9"/>
        </xdr:cNvPr>
        <xdr:cNvSpPr/>
      </xdr:nvSpPr>
      <xdr:spPr>
        <a:xfrm>
          <a:off x="9032882" y="2577688"/>
          <a:ext cx="1352549" cy="2476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 PRO PANTS</a:t>
          </a:r>
        </a:p>
      </xdr:txBody>
    </xdr:sp>
    <xdr:clientData/>
  </xdr:twoCellAnchor>
  <xdr:twoCellAnchor>
    <xdr:from>
      <xdr:col>15</xdr:col>
      <xdr:colOff>146051</xdr:colOff>
      <xdr:row>4</xdr:row>
      <xdr:rowOff>13113</xdr:rowOff>
    </xdr:from>
    <xdr:to>
      <xdr:col>20</xdr:col>
      <xdr:colOff>559311</xdr:colOff>
      <xdr:row>5</xdr:row>
      <xdr:rowOff>6351</xdr:rowOff>
    </xdr:to>
    <xdr:sp macro="" textlink="">
      <xdr:nvSpPr>
        <xdr:cNvPr id="25" name="Rectangle 24">
          <a:hlinkClick xmlns:r="http://schemas.openxmlformats.org/officeDocument/2006/relationships" r:id="rId10"/>
        </xdr:cNvPr>
        <xdr:cNvSpPr/>
      </xdr:nvSpPr>
      <xdr:spPr>
        <a:xfrm rot="10800000" flipV="1">
          <a:off x="9004301" y="965613"/>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PANTS</a:t>
          </a:r>
          <a:endParaRPr lang="en-US" sz="900" b="1"/>
        </a:p>
      </xdr:txBody>
    </xdr:sp>
    <xdr:clientData/>
  </xdr:twoCellAnchor>
  <xdr:twoCellAnchor>
    <xdr:from>
      <xdr:col>15</xdr:col>
      <xdr:colOff>123825</xdr:colOff>
      <xdr:row>14</xdr:row>
      <xdr:rowOff>28575</xdr:rowOff>
    </xdr:from>
    <xdr:to>
      <xdr:col>20</xdr:col>
      <xdr:colOff>561977</xdr:colOff>
      <xdr:row>15</xdr:row>
      <xdr:rowOff>21813</xdr:rowOff>
    </xdr:to>
    <xdr:sp macro="" textlink="">
      <xdr:nvSpPr>
        <xdr:cNvPr id="26" name="Rectangle 25">
          <a:hlinkClick xmlns:r="http://schemas.openxmlformats.org/officeDocument/2006/relationships" r:id="rId11"/>
        </xdr:cNvPr>
        <xdr:cNvSpPr/>
      </xdr:nvSpPr>
      <xdr:spPr>
        <a:xfrm rot="10800000" flipV="1">
          <a:off x="8982075" y="2886075"/>
          <a:ext cx="1609727"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a:t>
          </a:r>
          <a:r>
            <a:rPr lang="en-US" sz="900" b="1" baseline="0"/>
            <a:t> YOUTH JERSEYS</a:t>
          </a:r>
          <a:endParaRPr lang="en-US" sz="9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19</xdr:row>
      <xdr:rowOff>285750</xdr:rowOff>
    </xdr:from>
    <xdr:to>
      <xdr:col>17</xdr:col>
      <xdr:colOff>0</xdr:colOff>
      <xdr:row>23</xdr:row>
      <xdr:rowOff>171450</xdr:rowOff>
    </xdr:to>
    <xdr:grpSp>
      <xdr:nvGrpSpPr>
        <xdr:cNvPr id="10" name="Group 9"/>
        <xdr:cNvGrpSpPr/>
      </xdr:nvGrpSpPr>
      <xdr:grpSpPr>
        <a:xfrm>
          <a:off x="8534400" y="4076700"/>
          <a:ext cx="1828800" cy="1000125"/>
          <a:chOff x="9515475" y="3352800"/>
          <a:chExt cx="1828800" cy="857250"/>
        </a:xfrm>
      </xdr:grpSpPr>
      <xdr:sp macro="" textlink="">
        <xdr:nvSpPr>
          <xdr:cNvPr id="12" name="TextBox 11"/>
          <xdr:cNvSpPr txBox="1"/>
        </xdr:nvSpPr>
        <xdr:spPr>
          <a:xfrm>
            <a:off x="9696450" y="3352800"/>
            <a:ext cx="164782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AND SELECT NAMEPLATE</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3" name="Straight Arrow Connector 12"/>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19049</xdr:colOff>
      <xdr:row>29</xdr:row>
      <xdr:rowOff>76199</xdr:rowOff>
    </xdr:from>
    <xdr:to>
      <xdr:col>16</xdr:col>
      <xdr:colOff>523874</xdr:colOff>
      <xdr:row>33</xdr:row>
      <xdr:rowOff>152399</xdr:rowOff>
    </xdr:to>
    <xdr:grpSp>
      <xdr:nvGrpSpPr>
        <xdr:cNvPr id="27" name="Group 26"/>
        <xdr:cNvGrpSpPr/>
      </xdr:nvGrpSpPr>
      <xdr:grpSpPr>
        <a:xfrm>
          <a:off x="8553449" y="6438899"/>
          <a:ext cx="1724025" cy="1009650"/>
          <a:chOff x="9515475" y="3352800"/>
          <a:chExt cx="1733550" cy="666750"/>
        </a:xfrm>
      </xdr:grpSpPr>
      <xdr:sp macro="" textlink="">
        <xdr:nvSpPr>
          <xdr:cNvPr id="29" name="TextBox 28"/>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AND SELECT INFORMATION</a:t>
            </a:r>
            <a:endParaRPr lang="en-US">
              <a:solidFill>
                <a:srgbClr val="FF0000"/>
              </a:solidFill>
              <a:effectLst/>
            </a:endParaRPr>
          </a:p>
        </xdr:txBody>
      </xdr:sp>
      <xdr:cxnSp macro="">
        <xdr:nvCxnSpPr>
          <xdr:cNvPr id="30" name="Straight Arrow Connector 29"/>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222249</xdr:colOff>
      <xdr:row>2</xdr:row>
      <xdr:rowOff>95250</xdr:rowOff>
    </xdr:from>
    <xdr:to>
      <xdr:col>15</xdr:col>
      <xdr:colOff>222216</xdr:colOff>
      <xdr:row>3</xdr:row>
      <xdr:rowOff>95250</xdr:rowOff>
    </xdr:to>
    <xdr:sp macro="" textlink="">
      <xdr:nvSpPr>
        <xdr:cNvPr id="34" name="Rectangle 33">
          <a:hlinkClick xmlns:r="http://schemas.openxmlformats.org/officeDocument/2006/relationships" r:id="rId1"/>
        </xdr:cNvPr>
        <xdr:cNvSpPr/>
      </xdr:nvSpPr>
      <xdr:spPr>
        <a:xfrm rot="10800000" flipV="1">
          <a:off x="8147049" y="552450"/>
          <a:ext cx="1219167" cy="2571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800" b="1"/>
            <a:t>CUSTOM MENS</a:t>
          </a:r>
          <a:r>
            <a:rPr lang="en-US" sz="800" b="1" baseline="0"/>
            <a:t> JERSEYS</a:t>
          </a:r>
          <a:endParaRPr lang="en-US" sz="900" b="1"/>
        </a:p>
      </xdr:txBody>
    </xdr:sp>
    <xdr:clientData/>
  </xdr:twoCellAnchor>
  <xdr:twoCellAnchor>
    <xdr:from>
      <xdr:col>13</xdr:col>
      <xdr:colOff>203200</xdr:colOff>
      <xdr:row>13</xdr:row>
      <xdr:rowOff>171450</xdr:rowOff>
    </xdr:from>
    <xdr:to>
      <xdr:col>15</xdr:col>
      <xdr:colOff>276225</xdr:colOff>
      <xdr:row>15</xdr:row>
      <xdr:rowOff>84447</xdr:rowOff>
    </xdr:to>
    <xdr:sp macro="" textlink="">
      <xdr:nvSpPr>
        <xdr:cNvPr id="35" name="Rectangle 34">
          <a:hlinkClick xmlns:r="http://schemas.openxmlformats.org/officeDocument/2006/relationships" r:id="rId2"/>
        </xdr:cNvPr>
        <xdr:cNvSpPr/>
      </xdr:nvSpPr>
      <xdr:spPr>
        <a:xfrm rot="10800000" flipV="1">
          <a:off x="8128000" y="2800350"/>
          <a:ext cx="1292225" cy="29399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800" b="1"/>
            <a:t>CUSTOM YOUTH PANTS</a:t>
          </a:r>
        </a:p>
      </xdr:txBody>
    </xdr:sp>
    <xdr:clientData/>
  </xdr:twoCellAnchor>
  <xdr:twoCellAnchor>
    <xdr:from>
      <xdr:col>13</xdr:col>
      <xdr:colOff>193676</xdr:colOff>
      <xdr:row>12</xdr:row>
      <xdr:rowOff>66675</xdr:rowOff>
    </xdr:from>
    <xdr:to>
      <xdr:col>15</xdr:col>
      <xdr:colOff>398861</xdr:colOff>
      <xdr:row>13</xdr:row>
      <xdr:rowOff>138422</xdr:rowOff>
    </xdr:to>
    <xdr:sp macro="" textlink="">
      <xdr:nvSpPr>
        <xdr:cNvPr id="36" name="Rectangle 35">
          <a:hlinkClick xmlns:r="http://schemas.openxmlformats.org/officeDocument/2006/relationships" r:id="rId3"/>
        </xdr:cNvPr>
        <xdr:cNvSpPr/>
      </xdr:nvSpPr>
      <xdr:spPr>
        <a:xfrm rot="10800000" flipV="1">
          <a:off x="8118476" y="2505075"/>
          <a:ext cx="1424385" cy="26224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800" b="1"/>
            <a:t>CUSTOM YOUTH JERSEYS</a:t>
          </a:r>
        </a:p>
      </xdr:txBody>
    </xdr:sp>
    <xdr:clientData/>
  </xdr:twoCellAnchor>
  <xdr:twoCellAnchor>
    <xdr:from>
      <xdr:col>13</xdr:col>
      <xdr:colOff>222251</xdr:colOff>
      <xdr:row>3</xdr:row>
      <xdr:rowOff>133350</xdr:rowOff>
    </xdr:from>
    <xdr:to>
      <xdr:col>15</xdr:col>
      <xdr:colOff>222217</xdr:colOff>
      <xdr:row>5</xdr:row>
      <xdr:rowOff>0</xdr:rowOff>
    </xdr:to>
    <xdr:sp macro="" textlink="">
      <xdr:nvSpPr>
        <xdr:cNvPr id="37" name="Rectangle 36">
          <a:hlinkClick xmlns:r="http://schemas.openxmlformats.org/officeDocument/2006/relationships" r:id="rId4"/>
        </xdr:cNvPr>
        <xdr:cNvSpPr/>
      </xdr:nvSpPr>
      <xdr:spPr>
        <a:xfrm rot="10800000" flipV="1">
          <a:off x="8147051" y="847725"/>
          <a:ext cx="1219166" cy="2571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800" b="1"/>
            <a:t>CUSTOM MENS PANTS</a:t>
          </a:r>
        </a:p>
      </xdr:txBody>
    </xdr:sp>
    <xdr:clientData/>
  </xdr:twoCellAnchor>
  <xdr:twoCellAnchor>
    <xdr:from>
      <xdr:col>13</xdr:col>
      <xdr:colOff>222250</xdr:colOff>
      <xdr:row>5</xdr:row>
      <xdr:rowOff>57150</xdr:rowOff>
    </xdr:from>
    <xdr:to>
      <xdr:col>15</xdr:col>
      <xdr:colOff>228599</xdr:colOff>
      <xdr:row>6</xdr:row>
      <xdr:rowOff>123825</xdr:rowOff>
    </xdr:to>
    <xdr:sp macro="" textlink="">
      <xdr:nvSpPr>
        <xdr:cNvPr id="38" name="Rectangle 37">
          <a:hlinkClick xmlns:r="http://schemas.openxmlformats.org/officeDocument/2006/relationships" r:id="rId5"/>
        </xdr:cNvPr>
        <xdr:cNvSpPr/>
      </xdr:nvSpPr>
      <xdr:spPr>
        <a:xfrm rot="10800000" flipV="1">
          <a:off x="8147050" y="1162050"/>
          <a:ext cx="1225549" cy="2571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600" b="1"/>
            <a:t>DESIGNATED HITTER JERSEYS</a:t>
          </a:r>
        </a:p>
      </xdr:txBody>
    </xdr:sp>
    <xdr:clientData/>
  </xdr:twoCellAnchor>
  <xdr:twoCellAnchor>
    <xdr:from>
      <xdr:col>13</xdr:col>
      <xdr:colOff>231774</xdr:colOff>
      <xdr:row>1</xdr:row>
      <xdr:rowOff>47625</xdr:rowOff>
    </xdr:from>
    <xdr:to>
      <xdr:col>15</xdr:col>
      <xdr:colOff>231741</xdr:colOff>
      <xdr:row>2</xdr:row>
      <xdr:rowOff>47625</xdr:rowOff>
    </xdr:to>
    <xdr:sp macro="" textlink="">
      <xdr:nvSpPr>
        <xdr:cNvPr id="39" name="Rectangle 38">
          <a:hlinkClick xmlns:r="http://schemas.openxmlformats.org/officeDocument/2006/relationships" r:id="rId6"/>
        </xdr:cNvPr>
        <xdr:cNvSpPr/>
      </xdr:nvSpPr>
      <xdr:spPr>
        <a:xfrm rot="10800000" flipV="1">
          <a:off x="8156574" y="247650"/>
          <a:ext cx="1219167" cy="2571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INDEX</a:t>
          </a:r>
          <a:endParaRPr lang="en-US" sz="1000" b="1"/>
        </a:p>
      </xdr:txBody>
    </xdr:sp>
    <xdr:clientData/>
  </xdr:twoCellAnchor>
  <xdr:twoCellAnchor>
    <xdr:from>
      <xdr:col>13</xdr:col>
      <xdr:colOff>209550</xdr:colOff>
      <xdr:row>6</xdr:row>
      <xdr:rowOff>152400</xdr:rowOff>
    </xdr:from>
    <xdr:to>
      <xdr:col>15</xdr:col>
      <xdr:colOff>228600</xdr:colOff>
      <xdr:row>8</xdr:row>
      <xdr:rowOff>76200</xdr:rowOff>
    </xdr:to>
    <xdr:sp macro="" textlink="">
      <xdr:nvSpPr>
        <xdr:cNvPr id="40" name="Rectangle 39">
          <a:hlinkClick xmlns:r="http://schemas.openxmlformats.org/officeDocument/2006/relationships" r:id="rId7"/>
        </xdr:cNvPr>
        <xdr:cNvSpPr/>
      </xdr:nvSpPr>
      <xdr:spPr>
        <a:xfrm rot="10800000" flipV="1">
          <a:off x="8134350" y="1447800"/>
          <a:ext cx="1238250" cy="304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700" b="1"/>
            <a:t>DESIGNATED HITTER PANTS</a:t>
          </a:r>
        </a:p>
      </xdr:txBody>
    </xdr:sp>
    <xdr:clientData/>
  </xdr:twoCellAnchor>
  <xdr:twoCellAnchor>
    <xdr:from>
      <xdr:col>13</xdr:col>
      <xdr:colOff>200025</xdr:colOff>
      <xdr:row>8</xdr:row>
      <xdr:rowOff>102937</xdr:rowOff>
    </xdr:from>
    <xdr:to>
      <xdr:col>15</xdr:col>
      <xdr:colOff>390525</xdr:colOff>
      <xdr:row>9</xdr:row>
      <xdr:rowOff>152401</xdr:rowOff>
    </xdr:to>
    <xdr:sp macro="" textlink="">
      <xdr:nvSpPr>
        <xdr:cNvPr id="41" name="Rectangle 40">
          <a:hlinkClick xmlns:r="http://schemas.openxmlformats.org/officeDocument/2006/relationships" r:id="rId8"/>
        </xdr:cNvPr>
        <xdr:cNvSpPr/>
      </xdr:nvSpPr>
      <xdr:spPr>
        <a:xfrm rot="10800000" flipV="1">
          <a:off x="8124825" y="1779337"/>
          <a:ext cx="1409700" cy="23996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600" b="1"/>
            <a:t>SPRING</a:t>
          </a:r>
          <a:r>
            <a:rPr lang="en-US" sz="600" b="1" baseline="0"/>
            <a:t> TRAINER &amp; DOUBLE HEADER  JERSEYS</a:t>
          </a:r>
          <a:endParaRPr lang="en-US" sz="600" b="1"/>
        </a:p>
      </xdr:txBody>
    </xdr:sp>
    <xdr:clientData/>
  </xdr:twoCellAnchor>
  <xdr:twoCellAnchor>
    <xdr:from>
      <xdr:col>13</xdr:col>
      <xdr:colOff>600075</xdr:colOff>
      <xdr:row>20</xdr:row>
      <xdr:rowOff>190500</xdr:rowOff>
    </xdr:from>
    <xdr:to>
      <xdr:col>14</xdr:col>
      <xdr:colOff>180975</xdr:colOff>
      <xdr:row>21</xdr:row>
      <xdr:rowOff>111125</xdr:rowOff>
    </xdr:to>
    <xdr:cxnSp macro="">
      <xdr:nvCxnSpPr>
        <xdr:cNvPr id="16" name="Straight Arrow Connector 15"/>
        <xdr:cNvCxnSpPr/>
      </xdr:nvCxnSpPr>
      <xdr:spPr>
        <a:xfrm flipH="1">
          <a:off x="8524875" y="4124325"/>
          <a:ext cx="190500" cy="177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219075</xdr:colOff>
      <xdr:row>0</xdr:row>
      <xdr:rowOff>19050</xdr:rowOff>
    </xdr:from>
    <xdr:to>
      <xdr:col>2</xdr:col>
      <xdr:colOff>495300</xdr:colOff>
      <xdr:row>1</xdr:row>
      <xdr:rowOff>193597</xdr:rowOff>
    </xdr:to>
    <xdr:pic>
      <xdr:nvPicPr>
        <xdr:cNvPr id="17" name="Picture 1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28675" y="19050"/>
          <a:ext cx="885825" cy="374572"/>
        </a:xfrm>
        <a:prstGeom prst="rect">
          <a:avLst/>
        </a:prstGeom>
      </xdr:spPr>
    </xdr:pic>
    <xdr:clientData/>
  </xdr:twoCellAnchor>
  <xdr:twoCellAnchor>
    <xdr:from>
      <xdr:col>13</xdr:col>
      <xdr:colOff>609599</xdr:colOff>
      <xdr:row>30</xdr:row>
      <xdr:rowOff>66674</xdr:rowOff>
    </xdr:from>
    <xdr:to>
      <xdr:col>14</xdr:col>
      <xdr:colOff>189452</xdr:colOff>
      <xdr:row>31</xdr:row>
      <xdr:rowOff>97426</xdr:rowOff>
    </xdr:to>
    <xdr:cxnSp macro="">
      <xdr:nvCxnSpPr>
        <xdr:cNvPr id="18" name="Straight Arrow Connector 17"/>
        <xdr:cNvCxnSpPr/>
      </xdr:nvCxnSpPr>
      <xdr:spPr>
        <a:xfrm flipH="1">
          <a:off x="8534399" y="6762749"/>
          <a:ext cx="189453" cy="230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xdr:colOff>
      <xdr:row>31</xdr:row>
      <xdr:rowOff>104774</xdr:rowOff>
    </xdr:from>
    <xdr:to>
      <xdr:col>14</xdr:col>
      <xdr:colOff>208502</xdr:colOff>
      <xdr:row>32</xdr:row>
      <xdr:rowOff>135526</xdr:rowOff>
    </xdr:to>
    <xdr:cxnSp macro="">
      <xdr:nvCxnSpPr>
        <xdr:cNvPr id="19" name="Straight Arrow Connector 18"/>
        <xdr:cNvCxnSpPr/>
      </xdr:nvCxnSpPr>
      <xdr:spPr>
        <a:xfrm flipH="1">
          <a:off x="8553449" y="7000874"/>
          <a:ext cx="189453" cy="230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32</xdr:row>
      <xdr:rowOff>104775</xdr:rowOff>
    </xdr:from>
    <xdr:to>
      <xdr:col>14</xdr:col>
      <xdr:colOff>208503</xdr:colOff>
      <xdr:row>33</xdr:row>
      <xdr:rowOff>135527</xdr:rowOff>
    </xdr:to>
    <xdr:cxnSp macro="">
      <xdr:nvCxnSpPr>
        <xdr:cNvPr id="20" name="Straight Arrow Connector 19"/>
        <xdr:cNvCxnSpPr/>
      </xdr:nvCxnSpPr>
      <xdr:spPr>
        <a:xfrm flipH="1">
          <a:off x="8553450" y="7200900"/>
          <a:ext cx="189453" cy="230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10</xdr:row>
      <xdr:rowOff>38100</xdr:rowOff>
    </xdr:from>
    <xdr:to>
      <xdr:col>15</xdr:col>
      <xdr:colOff>210653</xdr:colOff>
      <xdr:row>10</xdr:row>
      <xdr:rowOff>184877</xdr:rowOff>
    </xdr:to>
    <xdr:sp macro="" textlink="">
      <xdr:nvSpPr>
        <xdr:cNvPr id="21" name="Rectangle 20">
          <a:hlinkClick xmlns:r="http://schemas.openxmlformats.org/officeDocument/2006/relationships" r:id="rId10"/>
        </xdr:cNvPr>
        <xdr:cNvSpPr/>
      </xdr:nvSpPr>
      <xdr:spPr>
        <a:xfrm>
          <a:off x="8115300" y="2095500"/>
          <a:ext cx="1239353" cy="14677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800" b="1"/>
            <a:t>FUSION</a:t>
          </a:r>
          <a:r>
            <a:rPr lang="en-US" sz="800" b="1" baseline="0"/>
            <a:t> PRO </a:t>
          </a:r>
          <a:r>
            <a:rPr lang="en-US" sz="800" b="1"/>
            <a:t>JERSEYS</a:t>
          </a:r>
        </a:p>
      </xdr:txBody>
    </xdr:sp>
    <xdr:clientData/>
  </xdr:twoCellAnchor>
  <xdr:twoCellAnchor>
    <xdr:from>
      <xdr:col>13</xdr:col>
      <xdr:colOff>200026</xdr:colOff>
      <xdr:row>11</xdr:row>
      <xdr:rowOff>47626</xdr:rowOff>
    </xdr:from>
    <xdr:to>
      <xdr:col>15</xdr:col>
      <xdr:colOff>219076</xdr:colOff>
      <xdr:row>12</xdr:row>
      <xdr:rowOff>28576</xdr:rowOff>
    </xdr:to>
    <xdr:sp macro="" textlink="">
      <xdr:nvSpPr>
        <xdr:cNvPr id="22" name="Rectangle 21">
          <a:hlinkClick xmlns:r="http://schemas.openxmlformats.org/officeDocument/2006/relationships" r:id="rId11"/>
        </xdr:cNvPr>
        <xdr:cNvSpPr/>
      </xdr:nvSpPr>
      <xdr:spPr>
        <a:xfrm>
          <a:off x="8124826" y="2295526"/>
          <a:ext cx="12382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800" b="1"/>
            <a:t>FUSION PRO PANTS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600074</xdr:colOff>
      <xdr:row>2</xdr:row>
      <xdr:rowOff>9524</xdr:rowOff>
    </xdr:from>
    <xdr:to>
      <xdr:col>16</xdr:col>
      <xdr:colOff>38099</xdr:colOff>
      <xdr:row>6</xdr:row>
      <xdr:rowOff>38099</xdr:rowOff>
    </xdr:to>
    <xdr:grpSp>
      <xdr:nvGrpSpPr>
        <xdr:cNvPr id="8" name="Group 7"/>
        <xdr:cNvGrpSpPr/>
      </xdr:nvGrpSpPr>
      <xdr:grpSpPr>
        <a:xfrm>
          <a:off x="7915274" y="542924"/>
          <a:ext cx="1876425" cy="790575"/>
          <a:chOff x="9505950" y="3352800"/>
          <a:chExt cx="1733550" cy="666750"/>
        </a:xfrm>
      </xdr:grpSpPr>
      <xdr:grpSp>
        <xdr:nvGrpSpPr>
          <xdr:cNvPr id="9" name="Group 8"/>
          <xdr:cNvGrpSpPr/>
        </xdr:nvGrpSpPr>
        <xdr:grpSpPr>
          <a:xfrm>
            <a:off x="9505950" y="3352800"/>
            <a:ext cx="1733550" cy="666750"/>
            <a:chOff x="9515475" y="3352800"/>
            <a:chExt cx="1733550" cy="666750"/>
          </a:xfrm>
        </xdr:grpSpPr>
        <xdr:sp macro="" textlink="">
          <xdr:nvSpPr>
            <xdr:cNvPr id="12" name="TextBox 11"/>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3" name="Straight Arrow Connector 12"/>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0" name="Straight Arrow Connector 9"/>
          <xdr:cNvCxnSpPr/>
        </xdr:nvCxnSpPr>
        <xdr:spPr>
          <a:xfrm flipH="1">
            <a:off x="9515475" y="3755260"/>
            <a:ext cx="17145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311143</xdr:colOff>
      <xdr:row>7</xdr:row>
      <xdr:rowOff>9526</xdr:rowOff>
    </xdr:from>
    <xdr:to>
      <xdr:col>18</xdr:col>
      <xdr:colOff>323849</xdr:colOff>
      <xdr:row>9</xdr:row>
      <xdr:rowOff>66675</xdr:rowOff>
    </xdr:to>
    <xdr:sp macro="" textlink="">
      <xdr:nvSpPr>
        <xdr:cNvPr id="18" name="Rectangle 17">
          <a:hlinkClick xmlns:r="http://schemas.openxmlformats.org/officeDocument/2006/relationships" r:id="rId1"/>
        </xdr:cNvPr>
        <xdr:cNvSpPr/>
      </xdr:nvSpPr>
      <xdr:spPr>
        <a:xfrm rot="10800000" flipV="1">
          <a:off x="10064743" y="1495426"/>
          <a:ext cx="1631956" cy="4381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900" b="1"/>
            <a:t>SPRING</a:t>
          </a:r>
          <a:r>
            <a:rPr lang="en-US" sz="900" b="1" baseline="0"/>
            <a:t> TRAINER &amp; DOUBLE HEADER  JERSEYS</a:t>
          </a:r>
          <a:endParaRPr lang="en-US" sz="900" b="1"/>
        </a:p>
      </xdr:txBody>
    </xdr:sp>
    <xdr:clientData/>
  </xdr:twoCellAnchor>
  <xdr:twoCellAnchor>
    <xdr:from>
      <xdr:col>16</xdr:col>
      <xdr:colOff>304797</xdr:colOff>
      <xdr:row>2</xdr:row>
      <xdr:rowOff>108363</xdr:rowOff>
    </xdr:from>
    <xdr:to>
      <xdr:col>18</xdr:col>
      <xdr:colOff>270382</xdr:colOff>
      <xdr:row>3</xdr:row>
      <xdr:rowOff>101601</xdr:rowOff>
    </xdr:to>
    <xdr:sp macro="" textlink="">
      <xdr:nvSpPr>
        <xdr:cNvPr id="20" name="Rectangle 19">
          <a:hlinkClick xmlns:r="http://schemas.openxmlformats.org/officeDocument/2006/relationships" r:id="rId2"/>
        </xdr:cNvPr>
        <xdr:cNvSpPr/>
      </xdr:nvSpPr>
      <xdr:spPr>
        <a:xfrm rot="10800000" flipV="1">
          <a:off x="10058397" y="641763"/>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PANTS</a:t>
          </a:r>
          <a:endParaRPr lang="en-US" sz="900" b="1"/>
        </a:p>
      </xdr:txBody>
    </xdr:sp>
    <xdr:clientData/>
  </xdr:twoCellAnchor>
  <xdr:twoCellAnchor>
    <xdr:from>
      <xdr:col>16</xdr:col>
      <xdr:colOff>304797</xdr:colOff>
      <xdr:row>15</xdr:row>
      <xdr:rowOff>35338</xdr:rowOff>
    </xdr:from>
    <xdr:to>
      <xdr:col>18</xdr:col>
      <xdr:colOff>295275</xdr:colOff>
      <xdr:row>16</xdr:row>
      <xdr:rowOff>28576</xdr:rowOff>
    </xdr:to>
    <xdr:sp macro="" textlink="">
      <xdr:nvSpPr>
        <xdr:cNvPr id="21" name="Rectangle 20">
          <a:hlinkClick xmlns:r="http://schemas.openxmlformats.org/officeDocument/2006/relationships" r:id="rId3"/>
        </xdr:cNvPr>
        <xdr:cNvSpPr/>
      </xdr:nvSpPr>
      <xdr:spPr>
        <a:xfrm rot="10800000" flipV="1">
          <a:off x="10058397" y="3045238"/>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DECORATIONS</a:t>
          </a:r>
        </a:p>
      </xdr:txBody>
    </xdr:sp>
    <xdr:clientData/>
  </xdr:twoCellAnchor>
  <xdr:twoCellAnchor>
    <xdr:from>
      <xdr:col>16</xdr:col>
      <xdr:colOff>304798</xdr:colOff>
      <xdr:row>12</xdr:row>
      <xdr:rowOff>121063</xdr:rowOff>
    </xdr:from>
    <xdr:to>
      <xdr:col>18</xdr:col>
      <xdr:colOff>295275</xdr:colOff>
      <xdr:row>13</xdr:row>
      <xdr:rowOff>114301</xdr:rowOff>
    </xdr:to>
    <xdr:sp macro="" textlink="">
      <xdr:nvSpPr>
        <xdr:cNvPr id="22" name="Rectangle 21">
          <a:hlinkClick xmlns:r="http://schemas.openxmlformats.org/officeDocument/2006/relationships" r:id="rId4"/>
        </xdr:cNvPr>
        <xdr:cNvSpPr/>
      </xdr:nvSpPr>
      <xdr:spPr>
        <a:xfrm rot="10800000" flipV="1">
          <a:off x="10058398" y="2559463"/>
          <a:ext cx="1609727"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a:t>
          </a:r>
          <a:r>
            <a:rPr lang="en-US" sz="900" b="1" baseline="0"/>
            <a:t> YOUTH JERSEYS</a:t>
          </a:r>
          <a:endParaRPr lang="en-US" sz="900" b="1"/>
        </a:p>
      </xdr:txBody>
    </xdr:sp>
    <xdr:clientData/>
  </xdr:twoCellAnchor>
  <xdr:twoCellAnchor>
    <xdr:from>
      <xdr:col>16</xdr:col>
      <xdr:colOff>304798</xdr:colOff>
      <xdr:row>13</xdr:row>
      <xdr:rowOff>175038</xdr:rowOff>
    </xdr:from>
    <xdr:to>
      <xdr:col>18</xdr:col>
      <xdr:colOff>295276</xdr:colOff>
      <xdr:row>14</xdr:row>
      <xdr:rowOff>168276</xdr:rowOff>
    </xdr:to>
    <xdr:sp macro="" textlink="">
      <xdr:nvSpPr>
        <xdr:cNvPr id="23" name="Rectangle 22">
          <a:hlinkClick xmlns:r="http://schemas.openxmlformats.org/officeDocument/2006/relationships" r:id="rId5"/>
        </xdr:cNvPr>
        <xdr:cNvSpPr/>
      </xdr:nvSpPr>
      <xdr:spPr>
        <a:xfrm rot="10800000" flipV="1">
          <a:off x="10058398" y="2803938"/>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YOUTH PANTS</a:t>
          </a:r>
        </a:p>
      </xdr:txBody>
    </xdr:sp>
    <xdr:clientData/>
  </xdr:twoCellAnchor>
  <xdr:twoCellAnchor>
    <xdr:from>
      <xdr:col>16</xdr:col>
      <xdr:colOff>304798</xdr:colOff>
      <xdr:row>3</xdr:row>
      <xdr:rowOff>184563</xdr:rowOff>
    </xdr:from>
    <xdr:to>
      <xdr:col>18</xdr:col>
      <xdr:colOff>270382</xdr:colOff>
      <xdr:row>4</xdr:row>
      <xdr:rowOff>177801</xdr:rowOff>
    </xdr:to>
    <xdr:sp macro="" textlink="">
      <xdr:nvSpPr>
        <xdr:cNvPr id="24" name="Rectangle 23">
          <a:hlinkClick xmlns:r="http://schemas.openxmlformats.org/officeDocument/2006/relationships" r:id="rId6"/>
        </xdr:cNvPr>
        <xdr:cNvSpPr/>
      </xdr:nvSpPr>
      <xdr:spPr>
        <a:xfrm rot="10800000" flipV="1">
          <a:off x="10058398" y="908463"/>
          <a:ext cx="1584834"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JERSEYS</a:t>
          </a:r>
        </a:p>
      </xdr:txBody>
    </xdr:sp>
    <xdr:clientData/>
  </xdr:twoCellAnchor>
  <xdr:twoCellAnchor>
    <xdr:from>
      <xdr:col>16</xdr:col>
      <xdr:colOff>304799</xdr:colOff>
      <xdr:row>5</xdr:row>
      <xdr:rowOff>47625</xdr:rowOff>
    </xdr:from>
    <xdr:to>
      <xdr:col>18</xdr:col>
      <xdr:colOff>266699</xdr:colOff>
      <xdr:row>6</xdr:row>
      <xdr:rowOff>123824</xdr:rowOff>
    </xdr:to>
    <xdr:sp macro="" textlink="">
      <xdr:nvSpPr>
        <xdr:cNvPr id="25" name="Rectangle 24">
          <a:hlinkClick xmlns:r="http://schemas.openxmlformats.org/officeDocument/2006/relationships" r:id="rId7"/>
        </xdr:cNvPr>
        <xdr:cNvSpPr/>
      </xdr:nvSpPr>
      <xdr:spPr>
        <a:xfrm rot="10800000" flipV="1">
          <a:off x="10058399" y="1152525"/>
          <a:ext cx="1581150" cy="26669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PANTS</a:t>
          </a:r>
        </a:p>
      </xdr:txBody>
    </xdr:sp>
    <xdr:clientData/>
  </xdr:twoCellAnchor>
  <xdr:twoCellAnchor>
    <xdr:from>
      <xdr:col>16</xdr:col>
      <xdr:colOff>304797</xdr:colOff>
      <xdr:row>1</xdr:row>
      <xdr:rowOff>41688</xdr:rowOff>
    </xdr:from>
    <xdr:to>
      <xdr:col>18</xdr:col>
      <xdr:colOff>270382</xdr:colOff>
      <xdr:row>2</xdr:row>
      <xdr:rowOff>34926</xdr:rowOff>
    </xdr:to>
    <xdr:sp macro="" textlink="">
      <xdr:nvSpPr>
        <xdr:cNvPr id="32" name="Rectangle 31">
          <a:hlinkClick xmlns:r="http://schemas.openxmlformats.org/officeDocument/2006/relationships" r:id="rId8"/>
        </xdr:cNvPr>
        <xdr:cNvSpPr/>
      </xdr:nvSpPr>
      <xdr:spPr>
        <a:xfrm rot="10800000" flipV="1">
          <a:off x="10058397" y="384588"/>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INDEX</a:t>
          </a:r>
        </a:p>
      </xdr:txBody>
    </xdr:sp>
    <xdr:clientData/>
  </xdr:twoCellAnchor>
  <xdr:twoCellAnchor editAs="oneCell">
    <xdr:from>
      <xdr:col>1</xdr:col>
      <xdr:colOff>266701</xdr:colOff>
      <xdr:row>0</xdr:row>
      <xdr:rowOff>0</xdr:rowOff>
    </xdr:from>
    <xdr:to>
      <xdr:col>2</xdr:col>
      <xdr:colOff>590551</xdr:colOff>
      <xdr:row>1</xdr:row>
      <xdr:rowOff>51811</xdr:rowOff>
    </xdr:to>
    <xdr:pic>
      <xdr:nvPicPr>
        <xdr:cNvPr id="2" name="Picture 1"/>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6301" y="0"/>
          <a:ext cx="933450" cy="394711"/>
        </a:xfrm>
        <a:prstGeom prst="rect">
          <a:avLst/>
        </a:prstGeom>
      </xdr:spPr>
    </xdr:pic>
    <xdr:clientData/>
  </xdr:twoCellAnchor>
  <xdr:twoCellAnchor>
    <xdr:from>
      <xdr:col>7</xdr:col>
      <xdr:colOff>285745</xdr:colOff>
      <xdr:row>14</xdr:row>
      <xdr:rowOff>133350</xdr:rowOff>
    </xdr:from>
    <xdr:to>
      <xdr:col>9</xdr:col>
      <xdr:colOff>28569</xdr:colOff>
      <xdr:row>17</xdr:row>
      <xdr:rowOff>180975</xdr:rowOff>
    </xdr:to>
    <xdr:sp macro="" textlink="">
      <xdr:nvSpPr>
        <xdr:cNvPr id="19" name="TextBox 18"/>
        <xdr:cNvSpPr txBox="1"/>
      </xdr:nvSpPr>
      <xdr:spPr>
        <a:xfrm>
          <a:off x="4552945" y="2952750"/>
          <a:ext cx="962024" cy="61912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7</xdr:col>
      <xdr:colOff>66675</xdr:colOff>
      <xdr:row>16</xdr:row>
      <xdr:rowOff>38100</xdr:rowOff>
    </xdr:from>
    <xdr:to>
      <xdr:col>7</xdr:col>
      <xdr:colOff>295270</xdr:colOff>
      <xdr:row>16</xdr:row>
      <xdr:rowOff>42863</xdr:rowOff>
    </xdr:to>
    <xdr:cxnSp macro="">
      <xdr:nvCxnSpPr>
        <xdr:cNvPr id="28" name="Straight Connector 27"/>
        <xdr:cNvCxnSpPr/>
      </xdr:nvCxnSpPr>
      <xdr:spPr>
        <a:xfrm>
          <a:off x="4333875" y="3238500"/>
          <a:ext cx="228595" cy="476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76200</xdr:colOff>
      <xdr:row>16</xdr:row>
      <xdr:rowOff>57150</xdr:rowOff>
    </xdr:from>
    <xdr:to>
      <xdr:col>7</xdr:col>
      <xdr:colOff>76200</xdr:colOff>
      <xdr:row>19</xdr:row>
      <xdr:rowOff>85725</xdr:rowOff>
    </xdr:to>
    <xdr:cxnSp macro="">
      <xdr:nvCxnSpPr>
        <xdr:cNvPr id="14" name="Straight Connector 13"/>
        <xdr:cNvCxnSpPr/>
      </xdr:nvCxnSpPr>
      <xdr:spPr>
        <a:xfrm>
          <a:off x="4343400" y="3257550"/>
          <a:ext cx="0" cy="6000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342901</xdr:colOff>
      <xdr:row>19</xdr:row>
      <xdr:rowOff>76200</xdr:rowOff>
    </xdr:from>
    <xdr:to>
      <xdr:col>7</xdr:col>
      <xdr:colOff>95250</xdr:colOff>
      <xdr:row>19</xdr:row>
      <xdr:rowOff>95250</xdr:rowOff>
    </xdr:to>
    <xdr:cxnSp macro="">
      <xdr:nvCxnSpPr>
        <xdr:cNvPr id="16" name="Straight Connector 15"/>
        <xdr:cNvCxnSpPr/>
      </xdr:nvCxnSpPr>
      <xdr:spPr>
        <a:xfrm flipH="1">
          <a:off x="2781301" y="3848100"/>
          <a:ext cx="1581149" cy="190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361950</xdr:colOff>
      <xdr:row>19</xdr:row>
      <xdr:rowOff>85725</xdr:rowOff>
    </xdr:from>
    <xdr:to>
      <xdr:col>4</xdr:col>
      <xdr:colOff>361951</xdr:colOff>
      <xdr:row>21</xdr:row>
      <xdr:rowOff>38100</xdr:rowOff>
    </xdr:to>
    <xdr:cxnSp macro="">
      <xdr:nvCxnSpPr>
        <xdr:cNvPr id="30" name="Straight Arrow Connector 29"/>
        <xdr:cNvCxnSpPr/>
      </xdr:nvCxnSpPr>
      <xdr:spPr>
        <a:xfrm flipH="1">
          <a:off x="2800350" y="3857625"/>
          <a:ext cx="1" cy="33337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38095</xdr:colOff>
      <xdr:row>16</xdr:row>
      <xdr:rowOff>57150</xdr:rowOff>
    </xdr:from>
    <xdr:to>
      <xdr:col>9</xdr:col>
      <xdr:colOff>377903</xdr:colOff>
      <xdr:row>16</xdr:row>
      <xdr:rowOff>61912</xdr:rowOff>
    </xdr:to>
    <xdr:cxnSp macro="">
      <xdr:nvCxnSpPr>
        <xdr:cNvPr id="43" name="Straight Connector 42"/>
        <xdr:cNvCxnSpPr/>
      </xdr:nvCxnSpPr>
      <xdr:spPr>
        <a:xfrm flipH="1" flipV="1">
          <a:off x="5524495" y="3257550"/>
          <a:ext cx="339808" cy="476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377903</xdr:colOff>
      <xdr:row>16</xdr:row>
      <xdr:rowOff>61912</xdr:rowOff>
    </xdr:from>
    <xdr:to>
      <xdr:col>9</xdr:col>
      <xdr:colOff>377903</xdr:colOff>
      <xdr:row>19</xdr:row>
      <xdr:rowOff>90487</xdr:rowOff>
    </xdr:to>
    <xdr:cxnSp macro="">
      <xdr:nvCxnSpPr>
        <xdr:cNvPr id="44" name="Straight Connector 43"/>
        <xdr:cNvCxnSpPr/>
      </xdr:nvCxnSpPr>
      <xdr:spPr>
        <a:xfrm flipH="1">
          <a:off x="5864303" y="3262312"/>
          <a:ext cx="0" cy="6000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369408</xdr:colOff>
      <xdr:row>19</xdr:row>
      <xdr:rowOff>76200</xdr:rowOff>
    </xdr:from>
    <xdr:to>
      <xdr:col>10</xdr:col>
      <xdr:colOff>323850</xdr:colOff>
      <xdr:row>19</xdr:row>
      <xdr:rowOff>80962</xdr:rowOff>
    </xdr:to>
    <xdr:cxnSp macro="">
      <xdr:nvCxnSpPr>
        <xdr:cNvPr id="45" name="Straight Connector 44"/>
        <xdr:cNvCxnSpPr/>
      </xdr:nvCxnSpPr>
      <xdr:spPr>
        <a:xfrm flipV="1">
          <a:off x="5855808" y="3848100"/>
          <a:ext cx="564042" cy="476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314325</xdr:colOff>
      <xdr:row>19</xdr:row>
      <xdr:rowOff>76200</xdr:rowOff>
    </xdr:from>
    <xdr:to>
      <xdr:col>10</xdr:col>
      <xdr:colOff>314325</xdr:colOff>
      <xdr:row>21</xdr:row>
      <xdr:rowOff>57150</xdr:rowOff>
    </xdr:to>
    <xdr:cxnSp macro="">
      <xdr:nvCxnSpPr>
        <xdr:cNvPr id="46" name="Straight Arrow Connector 45"/>
        <xdr:cNvCxnSpPr/>
      </xdr:nvCxnSpPr>
      <xdr:spPr>
        <a:xfrm>
          <a:off x="6410325" y="3848100"/>
          <a:ext cx="0" cy="3619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304800</xdr:colOff>
      <xdr:row>9</xdr:row>
      <xdr:rowOff>123826</xdr:rowOff>
    </xdr:from>
    <xdr:to>
      <xdr:col>18</xdr:col>
      <xdr:colOff>39304</xdr:colOff>
      <xdr:row>10</xdr:row>
      <xdr:rowOff>145336</xdr:rowOff>
    </xdr:to>
    <xdr:sp macro="" textlink="">
      <xdr:nvSpPr>
        <xdr:cNvPr id="26" name="Rectangle 25">
          <a:hlinkClick xmlns:r="http://schemas.openxmlformats.org/officeDocument/2006/relationships" r:id="rId10"/>
        </xdr:cNvPr>
        <xdr:cNvSpPr/>
      </xdr:nvSpPr>
      <xdr:spPr>
        <a:xfrm>
          <a:off x="10058400" y="1990726"/>
          <a:ext cx="1353754" cy="21201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a:t>
          </a:r>
          <a:r>
            <a:rPr lang="en-US" sz="900" b="1" baseline="0"/>
            <a:t> PRO </a:t>
          </a:r>
          <a:r>
            <a:rPr lang="en-US" sz="900" b="1"/>
            <a:t>JERSEYS</a:t>
          </a:r>
        </a:p>
      </xdr:txBody>
    </xdr:sp>
    <xdr:clientData/>
  </xdr:twoCellAnchor>
  <xdr:twoCellAnchor>
    <xdr:from>
      <xdr:col>16</xdr:col>
      <xdr:colOff>304800</xdr:colOff>
      <xdr:row>11</xdr:row>
      <xdr:rowOff>9526</xdr:rowOff>
    </xdr:from>
    <xdr:to>
      <xdr:col>18</xdr:col>
      <xdr:colOff>38099</xdr:colOff>
      <xdr:row>12</xdr:row>
      <xdr:rowOff>66675</xdr:rowOff>
    </xdr:to>
    <xdr:sp macro="" textlink="">
      <xdr:nvSpPr>
        <xdr:cNvPr id="27" name="Rectangle 26">
          <a:hlinkClick xmlns:r="http://schemas.openxmlformats.org/officeDocument/2006/relationships" r:id="rId11"/>
        </xdr:cNvPr>
        <xdr:cNvSpPr/>
      </xdr:nvSpPr>
      <xdr:spPr>
        <a:xfrm>
          <a:off x="10058400" y="2257426"/>
          <a:ext cx="1352549" cy="2476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 PRO PANTS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9525</xdr:colOff>
      <xdr:row>2</xdr:row>
      <xdr:rowOff>19050</xdr:rowOff>
    </xdr:from>
    <xdr:to>
      <xdr:col>15</xdr:col>
      <xdr:colOff>333375</xdr:colOff>
      <xdr:row>6</xdr:row>
      <xdr:rowOff>76200</xdr:rowOff>
    </xdr:to>
    <xdr:grpSp>
      <xdr:nvGrpSpPr>
        <xdr:cNvPr id="10" name="Group 9"/>
        <xdr:cNvGrpSpPr/>
      </xdr:nvGrpSpPr>
      <xdr:grpSpPr>
        <a:xfrm>
          <a:off x="6562725" y="552450"/>
          <a:ext cx="1866900" cy="819150"/>
          <a:chOff x="9505950" y="3352800"/>
          <a:chExt cx="1733550" cy="666750"/>
        </a:xfrm>
      </xdr:grpSpPr>
      <xdr:grpSp>
        <xdr:nvGrpSpPr>
          <xdr:cNvPr id="11" name="Group 10"/>
          <xdr:cNvGrpSpPr/>
        </xdr:nvGrpSpPr>
        <xdr:grpSpPr>
          <a:xfrm>
            <a:off x="9505950" y="3352800"/>
            <a:ext cx="1733550" cy="666750"/>
            <a:chOff x="9515475" y="3352800"/>
            <a:chExt cx="1733550" cy="666750"/>
          </a:xfrm>
        </xdr:grpSpPr>
        <xdr:sp macro="" textlink="">
          <xdr:nvSpPr>
            <xdr:cNvPr id="13" name="TextBox 12"/>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4" name="Straight Arrow Connector 13"/>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2" name="Straight Arrow Connector 11"/>
          <xdr:cNvCxnSpPr/>
        </xdr:nvCxnSpPr>
        <xdr:spPr>
          <a:xfrm flipH="1">
            <a:off x="9515475" y="3726489"/>
            <a:ext cx="17145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257175</xdr:colOff>
      <xdr:row>0</xdr:row>
      <xdr:rowOff>0</xdr:rowOff>
    </xdr:from>
    <xdr:to>
      <xdr:col>1</xdr:col>
      <xdr:colOff>581025</xdr:colOff>
      <xdr:row>1</xdr:row>
      <xdr:rowOff>51811</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0"/>
          <a:ext cx="933450" cy="394711"/>
        </a:xfrm>
        <a:prstGeom prst="rect">
          <a:avLst/>
        </a:prstGeom>
      </xdr:spPr>
    </xdr:pic>
    <xdr:clientData/>
  </xdr:twoCellAnchor>
  <xdr:twoCellAnchor>
    <xdr:from>
      <xdr:col>16</xdr:col>
      <xdr:colOff>282571</xdr:colOff>
      <xdr:row>7</xdr:row>
      <xdr:rowOff>34513</xdr:rowOff>
    </xdr:from>
    <xdr:to>
      <xdr:col>19</xdr:col>
      <xdr:colOff>371477</xdr:colOff>
      <xdr:row>9</xdr:row>
      <xdr:rowOff>91662</xdr:rowOff>
    </xdr:to>
    <xdr:sp macro="" textlink="">
      <xdr:nvSpPr>
        <xdr:cNvPr id="17" name="Rectangle 16">
          <a:hlinkClick xmlns:r="http://schemas.openxmlformats.org/officeDocument/2006/relationships" r:id="rId2"/>
        </xdr:cNvPr>
        <xdr:cNvSpPr/>
      </xdr:nvSpPr>
      <xdr:spPr>
        <a:xfrm rot="10800000" flipV="1">
          <a:off x="8893171" y="1520413"/>
          <a:ext cx="1631956" cy="4381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900" b="1"/>
            <a:t>SPRING</a:t>
          </a:r>
          <a:r>
            <a:rPr lang="en-US" sz="900" b="1" baseline="0"/>
            <a:t> TRAINER &amp; DOUBLE HEADER  JERSEYS</a:t>
          </a:r>
          <a:endParaRPr lang="en-US" sz="900" b="1"/>
        </a:p>
      </xdr:txBody>
    </xdr:sp>
    <xdr:clientData/>
  </xdr:twoCellAnchor>
  <xdr:twoCellAnchor>
    <xdr:from>
      <xdr:col>16</xdr:col>
      <xdr:colOff>276225</xdr:colOff>
      <xdr:row>2</xdr:row>
      <xdr:rowOff>133350</xdr:rowOff>
    </xdr:from>
    <xdr:to>
      <xdr:col>19</xdr:col>
      <xdr:colOff>318010</xdr:colOff>
      <xdr:row>3</xdr:row>
      <xdr:rowOff>126588</xdr:rowOff>
    </xdr:to>
    <xdr:sp macro="" textlink="">
      <xdr:nvSpPr>
        <xdr:cNvPr id="18" name="Rectangle 17">
          <a:hlinkClick xmlns:r="http://schemas.openxmlformats.org/officeDocument/2006/relationships" r:id="rId3"/>
        </xdr:cNvPr>
        <xdr:cNvSpPr/>
      </xdr:nvSpPr>
      <xdr:spPr>
        <a:xfrm rot="10800000" flipV="1">
          <a:off x="8886825" y="666750"/>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JERSEYS</a:t>
          </a:r>
          <a:endParaRPr lang="en-US" sz="900" b="1"/>
        </a:p>
      </xdr:txBody>
    </xdr:sp>
    <xdr:clientData/>
  </xdr:twoCellAnchor>
  <xdr:twoCellAnchor>
    <xdr:from>
      <xdr:col>16</xdr:col>
      <xdr:colOff>276225</xdr:colOff>
      <xdr:row>15</xdr:row>
      <xdr:rowOff>60325</xdr:rowOff>
    </xdr:from>
    <xdr:to>
      <xdr:col>19</xdr:col>
      <xdr:colOff>342903</xdr:colOff>
      <xdr:row>16</xdr:row>
      <xdr:rowOff>53563</xdr:rowOff>
    </xdr:to>
    <xdr:sp macro="" textlink="">
      <xdr:nvSpPr>
        <xdr:cNvPr id="19" name="Rectangle 18">
          <a:hlinkClick xmlns:r="http://schemas.openxmlformats.org/officeDocument/2006/relationships" r:id="rId4"/>
        </xdr:cNvPr>
        <xdr:cNvSpPr/>
      </xdr:nvSpPr>
      <xdr:spPr>
        <a:xfrm rot="10800000" flipV="1">
          <a:off x="8886825" y="3070225"/>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DECORATIONS</a:t>
          </a:r>
        </a:p>
      </xdr:txBody>
    </xdr:sp>
    <xdr:clientData/>
  </xdr:twoCellAnchor>
  <xdr:twoCellAnchor>
    <xdr:from>
      <xdr:col>16</xdr:col>
      <xdr:colOff>276226</xdr:colOff>
      <xdr:row>12</xdr:row>
      <xdr:rowOff>146050</xdr:rowOff>
    </xdr:from>
    <xdr:to>
      <xdr:col>19</xdr:col>
      <xdr:colOff>342903</xdr:colOff>
      <xdr:row>13</xdr:row>
      <xdr:rowOff>139288</xdr:rowOff>
    </xdr:to>
    <xdr:sp macro="" textlink="">
      <xdr:nvSpPr>
        <xdr:cNvPr id="20" name="Rectangle 19">
          <a:hlinkClick xmlns:r="http://schemas.openxmlformats.org/officeDocument/2006/relationships" r:id="rId5"/>
        </xdr:cNvPr>
        <xdr:cNvSpPr/>
      </xdr:nvSpPr>
      <xdr:spPr>
        <a:xfrm rot="10800000" flipV="1">
          <a:off x="8886826" y="2584450"/>
          <a:ext cx="1609727"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a:t>
          </a:r>
          <a:r>
            <a:rPr lang="en-US" sz="900" b="1" baseline="0"/>
            <a:t> YOUTH JERSEYS</a:t>
          </a:r>
          <a:endParaRPr lang="en-US" sz="900" b="1"/>
        </a:p>
      </xdr:txBody>
    </xdr:sp>
    <xdr:clientData/>
  </xdr:twoCellAnchor>
  <xdr:twoCellAnchor>
    <xdr:from>
      <xdr:col>16</xdr:col>
      <xdr:colOff>276226</xdr:colOff>
      <xdr:row>14</xdr:row>
      <xdr:rowOff>9525</xdr:rowOff>
    </xdr:from>
    <xdr:to>
      <xdr:col>19</xdr:col>
      <xdr:colOff>342904</xdr:colOff>
      <xdr:row>15</xdr:row>
      <xdr:rowOff>2763</xdr:rowOff>
    </xdr:to>
    <xdr:sp macro="" textlink="">
      <xdr:nvSpPr>
        <xdr:cNvPr id="21" name="Rectangle 20">
          <a:hlinkClick xmlns:r="http://schemas.openxmlformats.org/officeDocument/2006/relationships" r:id="rId6"/>
        </xdr:cNvPr>
        <xdr:cNvSpPr/>
      </xdr:nvSpPr>
      <xdr:spPr>
        <a:xfrm rot="10800000" flipV="1">
          <a:off x="8886826" y="2828925"/>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YOUTH PANTS</a:t>
          </a:r>
        </a:p>
      </xdr:txBody>
    </xdr:sp>
    <xdr:clientData/>
  </xdr:twoCellAnchor>
  <xdr:twoCellAnchor>
    <xdr:from>
      <xdr:col>16</xdr:col>
      <xdr:colOff>276226</xdr:colOff>
      <xdr:row>4</xdr:row>
      <xdr:rowOff>19050</xdr:rowOff>
    </xdr:from>
    <xdr:to>
      <xdr:col>19</xdr:col>
      <xdr:colOff>318010</xdr:colOff>
      <xdr:row>5</xdr:row>
      <xdr:rowOff>12288</xdr:rowOff>
    </xdr:to>
    <xdr:sp macro="" textlink="">
      <xdr:nvSpPr>
        <xdr:cNvPr id="22" name="Rectangle 21">
          <a:hlinkClick xmlns:r="http://schemas.openxmlformats.org/officeDocument/2006/relationships" r:id="rId7"/>
        </xdr:cNvPr>
        <xdr:cNvSpPr/>
      </xdr:nvSpPr>
      <xdr:spPr>
        <a:xfrm rot="10800000" flipV="1">
          <a:off x="8886826" y="933450"/>
          <a:ext cx="1584834"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JERSEYS</a:t>
          </a:r>
        </a:p>
      </xdr:txBody>
    </xdr:sp>
    <xdr:clientData/>
  </xdr:twoCellAnchor>
  <xdr:twoCellAnchor>
    <xdr:from>
      <xdr:col>16</xdr:col>
      <xdr:colOff>276227</xdr:colOff>
      <xdr:row>5</xdr:row>
      <xdr:rowOff>72612</xdr:rowOff>
    </xdr:from>
    <xdr:to>
      <xdr:col>19</xdr:col>
      <xdr:colOff>314327</xdr:colOff>
      <xdr:row>6</xdr:row>
      <xdr:rowOff>148811</xdr:rowOff>
    </xdr:to>
    <xdr:sp macro="" textlink="">
      <xdr:nvSpPr>
        <xdr:cNvPr id="23" name="Rectangle 22">
          <a:hlinkClick xmlns:r="http://schemas.openxmlformats.org/officeDocument/2006/relationships" r:id="rId8"/>
        </xdr:cNvPr>
        <xdr:cNvSpPr/>
      </xdr:nvSpPr>
      <xdr:spPr>
        <a:xfrm rot="10800000" flipV="1">
          <a:off x="8886827" y="1177512"/>
          <a:ext cx="1581150" cy="26669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PANTS</a:t>
          </a:r>
        </a:p>
      </xdr:txBody>
    </xdr:sp>
    <xdr:clientData/>
  </xdr:twoCellAnchor>
  <xdr:twoCellAnchor>
    <xdr:from>
      <xdr:col>16</xdr:col>
      <xdr:colOff>276225</xdr:colOff>
      <xdr:row>1</xdr:row>
      <xdr:rowOff>66675</xdr:rowOff>
    </xdr:from>
    <xdr:to>
      <xdr:col>19</xdr:col>
      <xdr:colOff>318010</xdr:colOff>
      <xdr:row>2</xdr:row>
      <xdr:rowOff>59913</xdr:rowOff>
    </xdr:to>
    <xdr:sp macro="" textlink="">
      <xdr:nvSpPr>
        <xdr:cNvPr id="31" name="Rectangle 30">
          <a:hlinkClick xmlns:r="http://schemas.openxmlformats.org/officeDocument/2006/relationships" r:id="rId9"/>
        </xdr:cNvPr>
        <xdr:cNvSpPr/>
      </xdr:nvSpPr>
      <xdr:spPr>
        <a:xfrm rot="10800000" flipV="1">
          <a:off x="8886825" y="409575"/>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INDEX</a:t>
          </a:r>
        </a:p>
      </xdr:txBody>
    </xdr:sp>
    <xdr:clientData/>
  </xdr:twoCellAnchor>
  <xdr:twoCellAnchor>
    <xdr:from>
      <xdr:col>16</xdr:col>
      <xdr:colOff>276228</xdr:colOff>
      <xdr:row>9</xdr:row>
      <xdr:rowOff>148813</xdr:rowOff>
    </xdr:from>
    <xdr:to>
      <xdr:col>19</xdr:col>
      <xdr:colOff>86932</xdr:colOff>
      <xdr:row>10</xdr:row>
      <xdr:rowOff>170323</xdr:rowOff>
    </xdr:to>
    <xdr:sp macro="" textlink="">
      <xdr:nvSpPr>
        <xdr:cNvPr id="32" name="Rectangle 31">
          <a:hlinkClick xmlns:r="http://schemas.openxmlformats.org/officeDocument/2006/relationships" r:id="rId10"/>
        </xdr:cNvPr>
        <xdr:cNvSpPr/>
      </xdr:nvSpPr>
      <xdr:spPr>
        <a:xfrm>
          <a:off x="8886828" y="2015713"/>
          <a:ext cx="1353754" cy="21201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a:t>
          </a:r>
          <a:r>
            <a:rPr lang="en-US" sz="900" b="1" baseline="0"/>
            <a:t> PRO </a:t>
          </a:r>
          <a:r>
            <a:rPr lang="en-US" sz="900" b="1"/>
            <a:t>JERSEYS</a:t>
          </a:r>
        </a:p>
      </xdr:txBody>
    </xdr:sp>
    <xdr:clientData/>
  </xdr:twoCellAnchor>
  <xdr:twoCellAnchor>
    <xdr:from>
      <xdr:col>16</xdr:col>
      <xdr:colOff>276228</xdr:colOff>
      <xdr:row>11</xdr:row>
      <xdr:rowOff>34513</xdr:rowOff>
    </xdr:from>
    <xdr:to>
      <xdr:col>19</xdr:col>
      <xdr:colOff>85727</xdr:colOff>
      <xdr:row>12</xdr:row>
      <xdr:rowOff>91662</xdr:rowOff>
    </xdr:to>
    <xdr:sp macro="" textlink="">
      <xdr:nvSpPr>
        <xdr:cNvPr id="33" name="Rectangle 32">
          <a:hlinkClick xmlns:r="http://schemas.openxmlformats.org/officeDocument/2006/relationships" r:id="rId11"/>
        </xdr:cNvPr>
        <xdr:cNvSpPr/>
      </xdr:nvSpPr>
      <xdr:spPr>
        <a:xfrm>
          <a:off x="8886828" y="2282413"/>
          <a:ext cx="1352549" cy="2476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 PRO PANTS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xdr:colOff>
      <xdr:row>2</xdr:row>
      <xdr:rowOff>85725</xdr:rowOff>
    </xdr:from>
    <xdr:to>
      <xdr:col>15</xdr:col>
      <xdr:colOff>676275</xdr:colOff>
      <xdr:row>6</xdr:row>
      <xdr:rowOff>114300</xdr:rowOff>
    </xdr:to>
    <xdr:grpSp>
      <xdr:nvGrpSpPr>
        <xdr:cNvPr id="5" name="Group 4"/>
        <xdr:cNvGrpSpPr/>
      </xdr:nvGrpSpPr>
      <xdr:grpSpPr>
        <a:xfrm>
          <a:off x="7943850" y="619125"/>
          <a:ext cx="1876425" cy="790575"/>
          <a:chOff x="9505950" y="3352800"/>
          <a:chExt cx="1733550" cy="666750"/>
        </a:xfrm>
      </xdr:grpSpPr>
      <xdr:grpSp>
        <xdr:nvGrpSpPr>
          <xdr:cNvPr id="6" name="Group 5"/>
          <xdr:cNvGrpSpPr/>
        </xdr:nvGrpSpPr>
        <xdr:grpSpPr>
          <a:xfrm>
            <a:off x="9505950" y="3352800"/>
            <a:ext cx="1733550" cy="666750"/>
            <a:chOff x="9515475" y="3352800"/>
            <a:chExt cx="1733550" cy="666750"/>
          </a:xfrm>
        </xdr:grpSpPr>
        <xdr:sp macro="" textlink="">
          <xdr:nvSpPr>
            <xdr:cNvPr id="8" name="TextBox 7"/>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9" name="Straight Arrow Connector 8"/>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7" name="Straight Arrow Connector 6"/>
          <xdr:cNvCxnSpPr/>
        </xdr:nvCxnSpPr>
        <xdr:spPr>
          <a:xfrm flipH="1">
            <a:off x="9515475" y="3755260"/>
            <a:ext cx="17145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447670</xdr:colOff>
      <xdr:row>14</xdr:row>
      <xdr:rowOff>104775</xdr:rowOff>
    </xdr:from>
    <xdr:to>
      <xdr:col>9</xdr:col>
      <xdr:colOff>190494</xdr:colOff>
      <xdr:row>17</xdr:row>
      <xdr:rowOff>152400</xdr:rowOff>
    </xdr:to>
    <xdr:sp macro="" textlink="">
      <xdr:nvSpPr>
        <xdr:cNvPr id="28" name="TextBox 27"/>
        <xdr:cNvSpPr txBox="1"/>
      </xdr:nvSpPr>
      <xdr:spPr>
        <a:xfrm>
          <a:off x="4714870" y="2924175"/>
          <a:ext cx="962024" cy="61912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7</xdr:col>
      <xdr:colOff>66675</xdr:colOff>
      <xdr:row>16</xdr:row>
      <xdr:rowOff>33338</xdr:rowOff>
    </xdr:from>
    <xdr:to>
      <xdr:col>7</xdr:col>
      <xdr:colOff>447670</xdr:colOff>
      <xdr:row>16</xdr:row>
      <xdr:rowOff>38100</xdr:rowOff>
    </xdr:to>
    <xdr:cxnSp macro="">
      <xdr:nvCxnSpPr>
        <xdr:cNvPr id="29" name="Straight Connector 28"/>
        <xdr:cNvCxnSpPr>
          <a:endCxn id="28" idx="1"/>
        </xdr:cNvCxnSpPr>
      </xdr:nvCxnSpPr>
      <xdr:spPr>
        <a:xfrm flipV="1">
          <a:off x="4333875" y="3233738"/>
          <a:ext cx="380995" cy="476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66675</xdr:colOff>
      <xdr:row>16</xdr:row>
      <xdr:rowOff>38100</xdr:rowOff>
    </xdr:from>
    <xdr:to>
      <xdr:col>7</xdr:col>
      <xdr:colOff>66675</xdr:colOff>
      <xdr:row>19</xdr:row>
      <xdr:rowOff>0</xdr:rowOff>
    </xdr:to>
    <xdr:cxnSp macro="">
      <xdr:nvCxnSpPr>
        <xdr:cNvPr id="30" name="Straight Connector 29"/>
        <xdr:cNvCxnSpPr/>
      </xdr:nvCxnSpPr>
      <xdr:spPr>
        <a:xfrm>
          <a:off x="4333875" y="3238500"/>
          <a:ext cx="0" cy="5334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381001</xdr:colOff>
      <xdr:row>19</xdr:row>
      <xdr:rowOff>9525</xdr:rowOff>
    </xdr:from>
    <xdr:to>
      <xdr:col>7</xdr:col>
      <xdr:colOff>66675</xdr:colOff>
      <xdr:row>19</xdr:row>
      <xdr:rowOff>28575</xdr:rowOff>
    </xdr:to>
    <xdr:cxnSp macro="">
      <xdr:nvCxnSpPr>
        <xdr:cNvPr id="31" name="Straight Connector 30"/>
        <xdr:cNvCxnSpPr/>
      </xdr:nvCxnSpPr>
      <xdr:spPr>
        <a:xfrm flipH="1">
          <a:off x="2819401" y="3781425"/>
          <a:ext cx="1514474" cy="190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390526</xdr:colOff>
      <xdr:row>19</xdr:row>
      <xdr:rowOff>28575</xdr:rowOff>
    </xdr:from>
    <xdr:to>
      <xdr:col>4</xdr:col>
      <xdr:colOff>400050</xdr:colOff>
      <xdr:row>20</xdr:row>
      <xdr:rowOff>47625</xdr:rowOff>
    </xdr:to>
    <xdr:cxnSp macro="">
      <xdr:nvCxnSpPr>
        <xdr:cNvPr id="32" name="Straight Arrow Connector 31"/>
        <xdr:cNvCxnSpPr/>
      </xdr:nvCxnSpPr>
      <xdr:spPr>
        <a:xfrm flipH="1">
          <a:off x="2828926" y="3800475"/>
          <a:ext cx="9524" cy="2095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200020</xdr:colOff>
      <xdr:row>16</xdr:row>
      <xdr:rowOff>28575</xdr:rowOff>
    </xdr:from>
    <xdr:to>
      <xdr:col>9</xdr:col>
      <xdr:colOff>539828</xdr:colOff>
      <xdr:row>16</xdr:row>
      <xdr:rowOff>33337</xdr:rowOff>
    </xdr:to>
    <xdr:cxnSp macro="">
      <xdr:nvCxnSpPr>
        <xdr:cNvPr id="33" name="Straight Connector 32"/>
        <xdr:cNvCxnSpPr/>
      </xdr:nvCxnSpPr>
      <xdr:spPr>
        <a:xfrm flipH="1" flipV="1">
          <a:off x="5686420" y="3228975"/>
          <a:ext cx="339808" cy="476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539828</xdr:colOff>
      <xdr:row>16</xdr:row>
      <xdr:rowOff>33337</xdr:rowOff>
    </xdr:from>
    <xdr:to>
      <xdr:col>9</xdr:col>
      <xdr:colOff>539828</xdr:colOff>
      <xdr:row>19</xdr:row>
      <xdr:rowOff>61912</xdr:rowOff>
    </xdr:to>
    <xdr:cxnSp macro="">
      <xdr:nvCxnSpPr>
        <xdr:cNvPr id="34" name="Straight Connector 33"/>
        <xdr:cNvCxnSpPr/>
      </xdr:nvCxnSpPr>
      <xdr:spPr>
        <a:xfrm flipH="1">
          <a:off x="6026228" y="3233737"/>
          <a:ext cx="0" cy="6000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531333</xdr:colOff>
      <xdr:row>19</xdr:row>
      <xdr:rowOff>38100</xdr:rowOff>
    </xdr:from>
    <xdr:to>
      <xdr:col>10</xdr:col>
      <xdr:colOff>314325</xdr:colOff>
      <xdr:row>19</xdr:row>
      <xdr:rowOff>52387</xdr:rowOff>
    </xdr:to>
    <xdr:cxnSp macro="">
      <xdr:nvCxnSpPr>
        <xdr:cNvPr id="35" name="Straight Connector 34"/>
        <xdr:cNvCxnSpPr/>
      </xdr:nvCxnSpPr>
      <xdr:spPr>
        <a:xfrm flipV="1">
          <a:off x="6017733" y="3810000"/>
          <a:ext cx="392592" cy="1428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304800</xdr:colOff>
      <xdr:row>19</xdr:row>
      <xdr:rowOff>38100</xdr:rowOff>
    </xdr:from>
    <xdr:to>
      <xdr:col>10</xdr:col>
      <xdr:colOff>304800</xdr:colOff>
      <xdr:row>20</xdr:row>
      <xdr:rowOff>57150</xdr:rowOff>
    </xdr:to>
    <xdr:cxnSp macro="">
      <xdr:nvCxnSpPr>
        <xdr:cNvPr id="36" name="Straight Arrow Connector 35"/>
        <xdr:cNvCxnSpPr/>
      </xdr:nvCxnSpPr>
      <xdr:spPr>
        <a:xfrm>
          <a:off x="6400800" y="3810000"/>
          <a:ext cx="0" cy="2095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1</xdr:col>
      <xdr:colOff>228600</xdr:colOff>
      <xdr:row>0</xdr:row>
      <xdr:rowOff>0</xdr:rowOff>
    </xdr:from>
    <xdr:to>
      <xdr:col>2</xdr:col>
      <xdr:colOff>552450</xdr:colOff>
      <xdr:row>1</xdr:row>
      <xdr:rowOff>51811</xdr:rowOff>
    </xdr:to>
    <xdr:pic>
      <xdr:nvPicPr>
        <xdr:cNvPr id="37" name="Picture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0"/>
          <a:ext cx="933450" cy="394711"/>
        </a:xfrm>
        <a:prstGeom prst="rect">
          <a:avLst/>
        </a:prstGeom>
      </xdr:spPr>
    </xdr:pic>
    <xdr:clientData/>
  </xdr:twoCellAnchor>
  <xdr:twoCellAnchor>
    <xdr:from>
      <xdr:col>16</xdr:col>
      <xdr:colOff>606421</xdr:colOff>
      <xdr:row>7</xdr:row>
      <xdr:rowOff>5938</xdr:rowOff>
    </xdr:from>
    <xdr:to>
      <xdr:col>19</xdr:col>
      <xdr:colOff>9527</xdr:colOff>
      <xdr:row>9</xdr:row>
      <xdr:rowOff>63087</xdr:rowOff>
    </xdr:to>
    <xdr:sp macro="" textlink="">
      <xdr:nvSpPr>
        <xdr:cNvPr id="27" name="Rectangle 26">
          <a:hlinkClick xmlns:r="http://schemas.openxmlformats.org/officeDocument/2006/relationships" r:id="rId2"/>
        </xdr:cNvPr>
        <xdr:cNvSpPr/>
      </xdr:nvSpPr>
      <xdr:spPr>
        <a:xfrm rot="10800000" flipV="1">
          <a:off x="10674346" y="1491838"/>
          <a:ext cx="1631956" cy="4381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900" b="1"/>
            <a:t>SPRING</a:t>
          </a:r>
          <a:r>
            <a:rPr lang="en-US" sz="900" b="1" baseline="0"/>
            <a:t> TRAINER &amp; DOUBLE HEADER  JERSEYS</a:t>
          </a:r>
          <a:endParaRPr lang="en-US" sz="900" b="1"/>
        </a:p>
      </xdr:txBody>
    </xdr:sp>
    <xdr:clientData/>
  </xdr:twoCellAnchor>
  <xdr:twoCellAnchor>
    <xdr:from>
      <xdr:col>16</xdr:col>
      <xdr:colOff>600075</xdr:colOff>
      <xdr:row>2</xdr:row>
      <xdr:rowOff>104775</xdr:rowOff>
    </xdr:from>
    <xdr:to>
      <xdr:col>18</xdr:col>
      <xdr:colOff>565660</xdr:colOff>
      <xdr:row>3</xdr:row>
      <xdr:rowOff>98013</xdr:rowOff>
    </xdr:to>
    <xdr:sp macro="" textlink="">
      <xdr:nvSpPr>
        <xdr:cNvPr id="38" name="Rectangle 37">
          <a:hlinkClick xmlns:r="http://schemas.openxmlformats.org/officeDocument/2006/relationships" r:id="rId3"/>
        </xdr:cNvPr>
        <xdr:cNvSpPr/>
      </xdr:nvSpPr>
      <xdr:spPr>
        <a:xfrm rot="10800000" flipV="1">
          <a:off x="10668000" y="638175"/>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JERSEYS</a:t>
          </a:r>
          <a:endParaRPr lang="en-US" sz="900" b="1"/>
        </a:p>
      </xdr:txBody>
    </xdr:sp>
    <xdr:clientData/>
  </xdr:twoCellAnchor>
  <xdr:twoCellAnchor>
    <xdr:from>
      <xdr:col>16</xdr:col>
      <xdr:colOff>600075</xdr:colOff>
      <xdr:row>15</xdr:row>
      <xdr:rowOff>31750</xdr:rowOff>
    </xdr:from>
    <xdr:to>
      <xdr:col>18</xdr:col>
      <xdr:colOff>590553</xdr:colOff>
      <xdr:row>16</xdr:row>
      <xdr:rowOff>24988</xdr:rowOff>
    </xdr:to>
    <xdr:sp macro="" textlink="">
      <xdr:nvSpPr>
        <xdr:cNvPr id="39" name="Rectangle 38">
          <a:hlinkClick xmlns:r="http://schemas.openxmlformats.org/officeDocument/2006/relationships" r:id="rId4"/>
        </xdr:cNvPr>
        <xdr:cNvSpPr/>
      </xdr:nvSpPr>
      <xdr:spPr>
        <a:xfrm rot="10800000" flipV="1">
          <a:off x="10668000" y="3041650"/>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DECORATIONS</a:t>
          </a:r>
        </a:p>
      </xdr:txBody>
    </xdr:sp>
    <xdr:clientData/>
  </xdr:twoCellAnchor>
  <xdr:twoCellAnchor>
    <xdr:from>
      <xdr:col>16</xdr:col>
      <xdr:colOff>600076</xdr:colOff>
      <xdr:row>12</xdr:row>
      <xdr:rowOff>117475</xdr:rowOff>
    </xdr:from>
    <xdr:to>
      <xdr:col>18</xdr:col>
      <xdr:colOff>590553</xdr:colOff>
      <xdr:row>13</xdr:row>
      <xdr:rowOff>110713</xdr:rowOff>
    </xdr:to>
    <xdr:sp macro="" textlink="">
      <xdr:nvSpPr>
        <xdr:cNvPr id="40" name="Rectangle 39">
          <a:hlinkClick xmlns:r="http://schemas.openxmlformats.org/officeDocument/2006/relationships" r:id="rId5"/>
        </xdr:cNvPr>
        <xdr:cNvSpPr/>
      </xdr:nvSpPr>
      <xdr:spPr>
        <a:xfrm rot="10800000" flipV="1">
          <a:off x="10668001" y="2555875"/>
          <a:ext cx="1609727"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a:t>
          </a:r>
          <a:r>
            <a:rPr lang="en-US" sz="900" b="1" baseline="0"/>
            <a:t> YOUTH JERSEYS</a:t>
          </a:r>
          <a:endParaRPr lang="en-US" sz="900" b="1"/>
        </a:p>
      </xdr:txBody>
    </xdr:sp>
    <xdr:clientData/>
  </xdr:twoCellAnchor>
  <xdr:twoCellAnchor>
    <xdr:from>
      <xdr:col>16</xdr:col>
      <xdr:colOff>600076</xdr:colOff>
      <xdr:row>13</xdr:row>
      <xdr:rowOff>171450</xdr:rowOff>
    </xdr:from>
    <xdr:to>
      <xdr:col>18</xdr:col>
      <xdr:colOff>590554</xdr:colOff>
      <xdr:row>14</xdr:row>
      <xdr:rowOff>164688</xdr:rowOff>
    </xdr:to>
    <xdr:sp macro="" textlink="">
      <xdr:nvSpPr>
        <xdr:cNvPr id="41" name="Rectangle 40">
          <a:hlinkClick xmlns:r="http://schemas.openxmlformats.org/officeDocument/2006/relationships" r:id="rId6"/>
        </xdr:cNvPr>
        <xdr:cNvSpPr/>
      </xdr:nvSpPr>
      <xdr:spPr>
        <a:xfrm rot="10800000" flipV="1">
          <a:off x="10668001" y="2800350"/>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YOUTH PANTS</a:t>
          </a:r>
        </a:p>
      </xdr:txBody>
    </xdr:sp>
    <xdr:clientData/>
  </xdr:twoCellAnchor>
  <xdr:twoCellAnchor>
    <xdr:from>
      <xdr:col>16</xdr:col>
      <xdr:colOff>600077</xdr:colOff>
      <xdr:row>5</xdr:row>
      <xdr:rowOff>44037</xdr:rowOff>
    </xdr:from>
    <xdr:to>
      <xdr:col>18</xdr:col>
      <xdr:colOff>561977</xdr:colOff>
      <xdr:row>6</xdr:row>
      <xdr:rowOff>120236</xdr:rowOff>
    </xdr:to>
    <xdr:sp macro="" textlink="">
      <xdr:nvSpPr>
        <xdr:cNvPr id="42" name="Rectangle 41">
          <a:hlinkClick xmlns:r="http://schemas.openxmlformats.org/officeDocument/2006/relationships" r:id="rId7"/>
        </xdr:cNvPr>
        <xdr:cNvSpPr/>
      </xdr:nvSpPr>
      <xdr:spPr>
        <a:xfrm rot="10800000" flipV="1">
          <a:off x="10668002" y="1148937"/>
          <a:ext cx="1581150" cy="26669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PANTS</a:t>
          </a:r>
        </a:p>
      </xdr:txBody>
    </xdr:sp>
    <xdr:clientData/>
  </xdr:twoCellAnchor>
  <xdr:twoCellAnchor>
    <xdr:from>
      <xdr:col>16</xdr:col>
      <xdr:colOff>600075</xdr:colOff>
      <xdr:row>1</xdr:row>
      <xdr:rowOff>38100</xdr:rowOff>
    </xdr:from>
    <xdr:to>
      <xdr:col>18</xdr:col>
      <xdr:colOff>565660</xdr:colOff>
      <xdr:row>2</xdr:row>
      <xdr:rowOff>31338</xdr:rowOff>
    </xdr:to>
    <xdr:sp macro="" textlink="">
      <xdr:nvSpPr>
        <xdr:cNvPr id="43" name="Rectangle 42">
          <a:hlinkClick xmlns:r="http://schemas.openxmlformats.org/officeDocument/2006/relationships" r:id="rId8"/>
        </xdr:cNvPr>
        <xdr:cNvSpPr/>
      </xdr:nvSpPr>
      <xdr:spPr>
        <a:xfrm rot="10800000" flipV="1">
          <a:off x="10668000" y="381000"/>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INDEX</a:t>
          </a:r>
        </a:p>
      </xdr:txBody>
    </xdr:sp>
    <xdr:clientData/>
  </xdr:twoCellAnchor>
  <xdr:twoCellAnchor>
    <xdr:from>
      <xdr:col>16</xdr:col>
      <xdr:colOff>600078</xdr:colOff>
      <xdr:row>9</xdr:row>
      <xdr:rowOff>120238</xdr:rowOff>
    </xdr:from>
    <xdr:to>
      <xdr:col>18</xdr:col>
      <xdr:colOff>334582</xdr:colOff>
      <xdr:row>10</xdr:row>
      <xdr:rowOff>141748</xdr:rowOff>
    </xdr:to>
    <xdr:sp macro="" textlink="">
      <xdr:nvSpPr>
        <xdr:cNvPr id="44" name="Rectangle 43">
          <a:hlinkClick xmlns:r="http://schemas.openxmlformats.org/officeDocument/2006/relationships" r:id="rId9"/>
        </xdr:cNvPr>
        <xdr:cNvSpPr/>
      </xdr:nvSpPr>
      <xdr:spPr>
        <a:xfrm>
          <a:off x="10668003" y="1987138"/>
          <a:ext cx="1353754" cy="21201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a:t>
          </a:r>
          <a:r>
            <a:rPr lang="en-US" sz="900" b="1" baseline="0"/>
            <a:t> PRO </a:t>
          </a:r>
          <a:r>
            <a:rPr lang="en-US" sz="900" b="1"/>
            <a:t>JERSEYS</a:t>
          </a:r>
        </a:p>
      </xdr:txBody>
    </xdr:sp>
    <xdr:clientData/>
  </xdr:twoCellAnchor>
  <xdr:twoCellAnchor>
    <xdr:from>
      <xdr:col>16</xdr:col>
      <xdr:colOff>600078</xdr:colOff>
      <xdr:row>11</xdr:row>
      <xdr:rowOff>5938</xdr:rowOff>
    </xdr:from>
    <xdr:to>
      <xdr:col>18</xdr:col>
      <xdr:colOff>333377</xdr:colOff>
      <xdr:row>12</xdr:row>
      <xdr:rowOff>63087</xdr:rowOff>
    </xdr:to>
    <xdr:sp macro="" textlink="">
      <xdr:nvSpPr>
        <xdr:cNvPr id="45" name="Rectangle 44">
          <a:hlinkClick xmlns:r="http://schemas.openxmlformats.org/officeDocument/2006/relationships" r:id="rId10"/>
        </xdr:cNvPr>
        <xdr:cNvSpPr/>
      </xdr:nvSpPr>
      <xdr:spPr>
        <a:xfrm>
          <a:off x="10668003" y="2253838"/>
          <a:ext cx="1352549" cy="2476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 PRO PANTS</a:t>
          </a:r>
        </a:p>
      </xdr:txBody>
    </xdr:sp>
    <xdr:clientData/>
  </xdr:twoCellAnchor>
  <xdr:twoCellAnchor>
    <xdr:from>
      <xdr:col>16</xdr:col>
      <xdr:colOff>609597</xdr:colOff>
      <xdr:row>3</xdr:row>
      <xdr:rowOff>175038</xdr:rowOff>
    </xdr:from>
    <xdr:to>
      <xdr:col>18</xdr:col>
      <xdr:colOff>575182</xdr:colOff>
      <xdr:row>4</xdr:row>
      <xdr:rowOff>168276</xdr:rowOff>
    </xdr:to>
    <xdr:sp macro="" textlink="">
      <xdr:nvSpPr>
        <xdr:cNvPr id="46" name="Rectangle 45">
          <a:hlinkClick xmlns:r="http://schemas.openxmlformats.org/officeDocument/2006/relationships" r:id="rId11"/>
        </xdr:cNvPr>
        <xdr:cNvSpPr/>
      </xdr:nvSpPr>
      <xdr:spPr>
        <a:xfrm rot="10800000" flipV="1">
          <a:off x="10677522" y="898938"/>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PANTS</a:t>
          </a:r>
          <a:endParaRPr lang="en-US" sz="9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9525</xdr:colOff>
      <xdr:row>2</xdr:row>
      <xdr:rowOff>76200</xdr:rowOff>
    </xdr:from>
    <xdr:to>
      <xdr:col>16</xdr:col>
      <xdr:colOff>57150</xdr:colOff>
      <xdr:row>6</xdr:row>
      <xdr:rowOff>104775</xdr:rowOff>
    </xdr:to>
    <xdr:grpSp>
      <xdr:nvGrpSpPr>
        <xdr:cNvPr id="5" name="Group 4"/>
        <xdr:cNvGrpSpPr/>
      </xdr:nvGrpSpPr>
      <xdr:grpSpPr>
        <a:xfrm>
          <a:off x="8877300" y="609600"/>
          <a:ext cx="2190750" cy="790575"/>
          <a:chOff x="9505950" y="3352800"/>
          <a:chExt cx="1733550" cy="666750"/>
        </a:xfrm>
      </xdr:grpSpPr>
      <xdr:grpSp>
        <xdr:nvGrpSpPr>
          <xdr:cNvPr id="6" name="Group 5"/>
          <xdr:cNvGrpSpPr/>
        </xdr:nvGrpSpPr>
        <xdr:grpSpPr>
          <a:xfrm>
            <a:off x="9505950" y="3352800"/>
            <a:ext cx="1733550" cy="666750"/>
            <a:chOff x="9515475" y="3352800"/>
            <a:chExt cx="1733550" cy="666750"/>
          </a:xfrm>
        </xdr:grpSpPr>
        <xdr:sp macro="" textlink="">
          <xdr:nvSpPr>
            <xdr:cNvPr id="8" name="TextBox 7"/>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 INFORMATION</a:t>
              </a:r>
              <a:endParaRPr lang="en-US">
                <a:solidFill>
                  <a:srgbClr val="FF0000"/>
                </a:solidFill>
                <a:effectLst/>
              </a:endParaRPr>
            </a:p>
          </xdr:txBody>
        </xdr:sp>
        <xdr:cxnSp macro="">
          <xdr:nvCxnSpPr>
            <xdr:cNvPr id="9" name="Straight Arrow Connector 8"/>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7" name="Straight Arrow Connector 6"/>
          <xdr:cNvCxnSpPr/>
        </xdr:nvCxnSpPr>
        <xdr:spPr>
          <a:xfrm flipH="1">
            <a:off x="9515475" y="3755260"/>
            <a:ext cx="17145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247650</xdr:colOff>
      <xdr:row>0</xdr:row>
      <xdr:rowOff>19050</xdr:rowOff>
    </xdr:from>
    <xdr:to>
      <xdr:col>2</xdr:col>
      <xdr:colOff>571500</xdr:colOff>
      <xdr:row>1</xdr:row>
      <xdr:rowOff>70861</xdr:rowOff>
    </xdr:to>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19050"/>
          <a:ext cx="933450" cy="394711"/>
        </a:xfrm>
        <a:prstGeom prst="rect">
          <a:avLst/>
        </a:prstGeom>
      </xdr:spPr>
    </xdr:pic>
    <xdr:clientData/>
  </xdr:twoCellAnchor>
  <xdr:twoCellAnchor>
    <xdr:from>
      <xdr:col>16</xdr:col>
      <xdr:colOff>596896</xdr:colOff>
      <xdr:row>7</xdr:row>
      <xdr:rowOff>24988</xdr:rowOff>
    </xdr:from>
    <xdr:to>
      <xdr:col>19</xdr:col>
      <xdr:colOff>485777</xdr:colOff>
      <xdr:row>9</xdr:row>
      <xdr:rowOff>82137</xdr:rowOff>
    </xdr:to>
    <xdr:sp macro="" textlink="">
      <xdr:nvSpPr>
        <xdr:cNvPr id="16" name="Rectangle 15">
          <a:hlinkClick xmlns:r="http://schemas.openxmlformats.org/officeDocument/2006/relationships" r:id="rId2"/>
        </xdr:cNvPr>
        <xdr:cNvSpPr/>
      </xdr:nvSpPr>
      <xdr:spPr>
        <a:xfrm rot="10800000" flipV="1">
          <a:off x="11607796" y="1510888"/>
          <a:ext cx="1631956" cy="4381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900" b="1"/>
            <a:t>SPRING</a:t>
          </a:r>
          <a:r>
            <a:rPr lang="en-US" sz="900" b="1" baseline="0"/>
            <a:t> TRAINER &amp; DOUBLE HEADER  JERSEYS</a:t>
          </a:r>
          <a:endParaRPr lang="en-US" sz="900" b="1"/>
        </a:p>
      </xdr:txBody>
    </xdr:sp>
    <xdr:clientData/>
  </xdr:twoCellAnchor>
  <xdr:twoCellAnchor>
    <xdr:from>
      <xdr:col>16</xdr:col>
      <xdr:colOff>590550</xdr:colOff>
      <xdr:row>2</xdr:row>
      <xdr:rowOff>123825</xdr:rowOff>
    </xdr:from>
    <xdr:to>
      <xdr:col>19</xdr:col>
      <xdr:colOff>432310</xdr:colOff>
      <xdr:row>3</xdr:row>
      <xdr:rowOff>117063</xdr:rowOff>
    </xdr:to>
    <xdr:sp macro="" textlink="">
      <xdr:nvSpPr>
        <xdr:cNvPr id="17" name="Rectangle 16">
          <a:hlinkClick xmlns:r="http://schemas.openxmlformats.org/officeDocument/2006/relationships" r:id="rId3"/>
        </xdr:cNvPr>
        <xdr:cNvSpPr/>
      </xdr:nvSpPr>
      <xdr:spPr>
        <a:xfrm rot="10800000" flipV="1">
          <a:off x="11601450" y="657225"/>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JERSEYS</a:t>
          </a:r>
          <a:endParaRPr lang="en-US" sz="900" b="1"/>
        </a:p>
      </xdr:txBody>
    </xdr:sp>
    <xdr:clientData/>
  </xdr:twoCellAnchor>
  <xdr:twoCellAnchor>
    <xdr:from>
      <xdr:col>16</xdr:col>
      <xdr:colOff>590550</xdr:colOff>
      <xdr:row>15</xdr:row>
      <xdr:rowOff>50800</xdr:rowOff>
    </xdr:from>
    <xdr:to>
      <xdr:col>19</xdr:col>
      <xdr:colOff>457203</xdr:colOff>
      <xdr:row>16</xdr:row>
      <xdr:rowOff>44038</xdr:rowOff>
    </xdr:to>
    <xdr:sp macro="" textlink="">
      <xdr:nvSpPr>
        <xdr:cNvPr id="26" name="Rectangle 25">
          <a:hlinkClick xmlns:r="http://schemas.openxmlformats.org/officeDocument/2006/relationships" r:id="rId4"/>
        </xdr:cNvPr>
        <xdr:cNvSpPr/>
      </xdr:nvSpPr>
      <xdr:spPr>
        <a:xfrm rot="10800000" flipV="1">
          <a:off x="11601450" y="3060700"/>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DECORATIONS</a:t>
          </a:r>
        </a:p>
      </xdr:txBody>
    </xdr:sp>
    <xdr:clientData/>
  </xdr:twoCellAnchor>
  <xdr:twoCellAnchor>
    <xdr:from>
      <xdr:col>16</xdr:col>
      <xdr:colOff>590551</xdr:colOff>
      <xdr:row>12</xdr:row>
      <xdr:rowOff>136525</xdr:rowOff>
    </xdr:from>
    <xdr:to>
      <xdr:col>19</xdr:col>
      <xdr:colOff>457203</xdr:colOff>
      <xdr:row>13</xdr:row>
      <xdr:rowOff>129763</xdr:rowOff>
    </xdr:to>
    <xdr:sp macro="" textlink="">
      <xdr:nvSpPr>
        <xdr:cNvPr id="27" name="Rectangle 26">
          <a:hlinkClick xmlns:r="http://schemas.openxmlformats.org/officeDocument/2006/relationships" r:id="rId5"/>
        </xdr:cNvPr>
        <xdr:cNvSpPr/>
      </xdr:nvSpPr>
      <xdr:spPr>
        <a:xfrm rot="10800000" flipV="1">
          <a:off x="11601451" y="2574925"/>
          <a:ext cx="1609727"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a:t>
          </a:r>
          <a:r>
            <a:rPr lang="en-US" sz="900" b="1" baseline="0"/>
            <a:t> YOUTH JERSEYS</a:t>
          </a:r>
          <a:endParaRPr lang="en-US" sz="900" b="1"/>
        </a:p>
      </xdr:txBody>
    </xdr:sp>
    <xdr:clientData/>
  </xdr:twoCellAnchor>
  <xdr:twoCellAnchor>
    <xdr:from>
      <xdr:col>16</xdr:col>
      <xdr:colOff>590551</xdr:colOff>
      <xdr:row>14</xdr:row>
      <xdr:rowOff>0</xdr:rowOff>
    </xdr:from>
    <xdr:to>
      <xdr:col>19</xdr:col>
      <xdr:colOff>457204</xdr:colOff>
      <xdr:row>14</xdr:row>
      <xdr:rowOff>183738</xdr:rowOff>
    </xdr:to>
    <xdr:sp macro="" textlink="">
      <xdr:nvSpPr>
        <xdr:cNvPr id="28" name="Rectangle 27">
          <a:hlinkClick xmlns:r="http://schemas.openxmlformats.org/officeDocument/2006/relationships" r:id="rId6"/>
        </xdr:cNvPr>
        <xdr:cNvSpPr/>
      </xdr:nvSpPr>
      <xdr:spPr>
        <a:xfrm rot="10800000" flipV="1">
          <a:off x="11601451" y="2819400"/>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YOUTH PANTS</a:t>
          </a:r>
        </a:p>
      </xdr:txBody>
    </xdr:sp>
    <xdr:clientData/>
  </xdr:twoCellAnchor>
  <xdr:twoCellAnchor>
    <xdr:from>
      <xdr:col>16</xdr:col>
      <xdr:colOff>609601</xdr:colOff>
      <xdr:row>5</xdr:row>
      <xdr:rowOff>114300</xdr:rowOff>
    </xdr:from>
    <xdr:to>
      <xdr:col>19</xdr:col>
      <xdr:colOff>451360</xdr:colOff>
      <xdr:row>6</xdr:row>
      <xdr:rowOff>107538</xdr:rowOff>
    </xdr:to>
    <xdr:sp macro="" textlink="">
      <xdr:nvSpPr>
        <xdr:cNvPr id="29" name="Rectangle 28">
          <a:hlinkClick xmlns:r="http://schemas.openxmlformats.org/officeDocument/2006/relationships" r:id="rId7"/>
        </xdr:cNvPr>
        <xdr:cNvSpPr/>
      </xdr:nvSpPr>
      <xdr:spPr>
        <a:xfrm rot="10800000" flipV="1">
          <a:off x="11620501" y="1219200"/>
          <a:ext cx="1584834"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JERSEYS</a:t>
          </a:r>
        </a:p>
      </xdr:txBody>
    </xdr:sp>
    <xdr:clientData/>
  </xdr:twoCellAnchor>
  <xdr:twoCellAnchor>
    <xdr:from>
      <xdr:col>16</xdr:col>
      <xdr:colOff>590550</xdr:colOff>
      <xdr:row>1</xdr:row>
      <xdr:rowOff>57150</xdr:rowOff>
    </xdr:from>
    <xdr:to>
      <xdr:col>19</xdr:col>
      <xdr:colOff>432310</xdr:colOff>
      <xdr:row>2</xdr:row>
      <xdr:rowOff>50388</xdr:rowOff>
    </xdr:to>
    <xdr:sp macro="" textlink="">
      <xdr:nvSpPr>
        <xdr:cNvPr id="30" name="Rectangle 29">
          <a:hlinkClick xmlns:r="http://schemas.openxmlformats.org/officeDocument/2006/relationships" r:id="rId8"/>
        </xdr:cNvPr>
        <xdr:cNvSpPr/>
      </xdr:nvSpPr>
      <xdr:spPr>
        <a:xfrm rot="10800000" flipV="1">
          <a:off x="11601450" y="400050"/>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INDEX</a:t>
          </a:r>
        </a:p>
      </xdr:txBody>
    </xdr:sp>
    <xdr:clientData/>
  </xdr:twoCellAnchor>
  <xdr:twoCellAnchor>
    <xdr:from>
      <xdr:col>16</xdr:col>
      <xdr:colOff>590553</xdr:colOff>
      <xdr:row>9</xdr:row>
      <xdr:rowOff>139288</xdr:rowOff>
    </xdr:from>
    <xdr:to>
      <xdr:col>19</xdr:col>
      <xdr:colOff>201232</xdr:colOff>
      <xdr:row>10</xdr:row>
      <xdr:rowOff>160798</xdr:rowOff>
    </xdr:to>
    <xdr:sp macro="" textlink="">
      <xdr:nvSpPr>
        <xdr:cNvPr id="31" name="Rectangle 30">
          <a:hlinkClick xmlns:r="http://schemas.openxmlformats.org/officeDocument/2006/relationships" r:id="rId9"/>
        </xdr:cNvPr>
        <xdr:cNvSpPr/>
      </xdr:nvSpPr>
      <xdr:spPr>
        <a:xfrm>
          <a:off x="11601453" y="2006188"/>
          <a:ext cx="1353754" cy="21201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a:t>
          </a:r>
          <a:r>
            <a:rPr lang="en-US" sz="900" b="1" baseline="0"/>
            <a:t> PRO </a:t>
          </a:r>
          <a:r>
            <a:rPr lang="en-US" sz="900" b="1"/>
            <a:t>JERSEYS</a:t>
          </a:r>
        </a:p>
      </xdr:txBody>
    </xdr:sp>
    <xdr:clientData/>
  </xdr:twoCellAnchor>
  <xdr:twoCellAnchor>
    <xdr:from>
      <xdr:col>16</xdr:col>
      <xdr:colOff>590553</xdr:colOff>
      <xdr:row>11</xdr:row>
      <xdr:rowOff>24988</xdr:rowOff>
    </xdr:from>
    <xdr:to>
      <xdr:col>19</xdr:col>
      <xdr:colOff>200027</xdr:colOff>
      <xdr:row>12</xdr:row>
      <xdr:rowOff>82137</xdr:rowOff>
    </xdr:to>
    <xdr:sp macro="" textlink="">
      <xdr:nvSpPr>
        <xdr:cNvPr id="32" name="Rectangle 31">
          <a:hlinkClick xmlns:r="http://schemas.openxmlformats.org/officeDocument/2006/relationships" r:id="rId10"/>
        </xdr:cNvPr>
        <xdr:cNvSpPr/>
      </xdr:nvSpPr>
      <xdr:spPr>
        <a:xfrm>
          <a:off x="11601453" y="2272888"/>
          <a:ext cx="1352549" cy="2476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 PRO PANTS</a:t>
          </a:r>
        </a:p>
      </xdr:txBody>
    </xdr:sp>
    <xdr:clientData/>
  </xdr:twoCellAnchor>
  <xdr:twoCellAnchor>
    <xdr:from>
      <xdr:col>16</xdr:col>
      <xdr:colOff>600072</xdr:colOff>
      <xdr:row>4</xdr:row>
      <xdr:rowOff>3588</xdr:rowOff>
    </xdr:from>
    <xdr:to>
      <xdr:col>19</xdr:col>
      <xdr:colOff>441832</xdr:colOff>
      <xdr:row>4</xdr:row>
      <xdr:rowOff>187326</xdr:rowOff>
    </xdr:to>
    <xdr:sp macro="" textlink="">
      <xdr:nvSpPr>
        <xdr:cNvPr id="33" name="Rectangle 32">
          <a:hlinkClick xmlns:r="http://schemas.openxmlformats.org/officeDocument/2006/relationships" r:id="rId11"/>
        </xdr:cNvPr>
        <xdr:cNvSpPr/>
      </xdr:nvSpPr>
      <xdr:spPr>
        <a:xfrm rot="10800000" flipV="1">
          <a:off x="11610972" y="917988"/>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PANTS</a:t>
          </a:r>
          <a:endParaRPr lang="en-US" sz="9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190499</xdr:rowOff>
    </xdr:from>
    <xdr:to>
      <xdr:col>15</xdr:col>
      <xdr:colOff>647700</xdr:colOff>
      <xdr:row>6</xdr:row>
      <xdr:rowOff>142874</xdr:rowOff>
    </xdr:to>
    <xdr:grpSp>
      <xdr:nvGrpSpPr>
        <xdr:cNvPr id="9" name="Group 8"/>
        <xdr:cNvGrpSpPr/>
      </xdr:nvGrpSpPr>
      <xdr:grpSpPr>
        <a:xfrm>
          <a:off x="8324850" y="533399"/>
          <a:ext cx="1866900" cy="904875"/>
          <a:chOff x="9505950" y="3352800"/>
          <a:chExt cx="1733550" cy="666750"/>
        </a:xfrm>
      </xdr:grpSpPr>
      <xdr:grpSp>
        <xdr:nvGrpSpPr>
          <xdr:cNvPr id="10" name="Group 9"/>
          <xdr:cNvGrpSpPr/>
        </xdr:nvGrpSpPr>
        <xdr:grpSpPr>
          <a:xfrm>
            <a:off x="9505950" y="3352800"/>
            <a:ext cx="1733550" cy="666750"/>
            <a:chOff x="9515475" y="3352800"/>
            <a:chExt cx="1733550" cy="666750"/>
          </a:xfrm>
        </xdr:grpSpPr>
        <xdr:sp macro="" textlink="">
          <xdr:nvSpPr>
            <xdr:cNvPr id="12" name="TextBox 11"/>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PLEASE CLICK TO SEE DROP DOWN LIST AND SELECT JERSEY INFORMATION</a:t>
              </a:r>
            </a:p>
          </xdr:txBody>
        </xdr:sp>
        <xdr:cxnSp macro="">
          <xdr:nvCxnSpPr>
            <xdr:cNvPr id="13" name="Straight Arrow Connector 12"/>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1" name="Straight Arrow Connector 10"/>
          <xdr:cNvCxnSpPr/>
        </xdr:nvCxnSpPr>
        <xdr:spPr>
          <a:xfrm flipH="1">
            <a:off x="9515475" y="3686170"/>
            <a:ext cx="17145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333375</xdr:colOff>
      <xdr:row>14</xdr:row>
      <xdr:rowOff>76200</xdr:rowOff>
    </xdr:from>
    <xdr:to>
      <xdr:col>10</xdr:col>
      <xdr:colOff>342900</xdr:colOff>
      <xdr:row>20</xdr:row>
      <xdr:rowOff>95250</xdr:rowOff>
    </xdr:to>
    <xdr:grpSp>
      <xdr:nvGrpSpPr>
        <xdr:cNvPr id="3" name="Group 2"/>
        <xdr:cNvGrpSpPr/>
      </xdr:nvGrpSpPr>
      <xdr:grpSpPr>
        <a:xfrm>
          <a:off x="2771775" y="2895600"/>
          <a:ext cx="4067175" cy="1162050"/>
          <a:chOff x="2771775" y="2895600"/>
          <a:chExt cx="4067175" cy="1162050"/>
        </a:xfrm>
      </xdr:grpSpPr>
      <xdr:cxnSp macro="">
        <xdr:nvCxnSpPr>
          <xdr:cNvPr id="33" name="Straight Connector 32"/>
          <xdr:cNvCxnSpPr/>
        </xdr:nvCxnSpPr>
        <xdr:spPr>
          <a:xfrm flipV="1">
            <a:off x="4333875" y="3209925"/>
            <a:ext cx="171450" cy="1"/>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37" name="Straight Connector 36"/>
          <xdr:cNvCxnSpPr/>
        </xdr:nvCxnSpPr>
        <xdr:spPr>
          <a:xfrm flipH="1">
            <a:off x="5467345" y="3190875"/>
            <a:ext cx="200030" cy="9525"/>
          </a:xfrm>
          <a:prstGeom prst="line">
            <a:avLst/>
          </a:prstGeom>
        </xdr:spPr>
        <xdr:style>
          <a:lnRef idx="3">
            <a:schemeClr val="accent2"/>
          </a:lnRef>
          <a:fillRef idx="0">
            <a:schemeClr val="accent2"/>
          </a:fillRef>
          <a:effectRef idx="2">
            <a:schemeClr val="accent2"/>
          </a:effectRef>
          <a:fontRef idx="minor">
            <a:schemeClr val="tx1"/>
          </a:fontRef>
        </xdr:style>
      </xdr:cxnSp>
      <xdr:grpSp>
        <xdr:nvGrpSpPr>
          <xdr:cNvPr id="2" name="Group 1"/>
          <xdr:cNvGrpSpPr/>
        </xdr:nvGrpSpPr>
        <xdr:grpSpPr>
          <a:xfrm>
            <a:off x="2771775" y="2895600"/>
            <a:ext cx="4067175" cy="1162050"/>
            <a:chOff x="2771775" y="2895600"/>
            <a:chExt cx="4067175" cy="1162050"/>
          </a:xfrm>
        </xdr:grpSpPr>
        <xdr:sp macro="" textlink="">
          <xdr:nvSpPr>
            <xdr:cNvPr id="32" name="TextBox 31"/>
            <xdr:cNvSpPr txBox="1"/>
          </xdr:nvSpPr>
          <xdr:spPr>
            <a:xfrm>
              <a:off x="4495795" y="2895600"/>
              <a:ext cx="962024" cy="61912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xnSp macro="">
          <xdr:nvCxnSpPr>
            <xdr:cNvPr id="34" name="Straight Connector 33"/>
            <xdr:cNvCxnSpPr/>
          </xdr:nvCxnSpPr>
          <xdr:spPr>
            <a:xfrm>
              <a:off x="4333875" y="3209925"/>
              <a:ext cx="0" cy="600075"/>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35" name="Straight Connector 34"/>
            <xdr:cNvCxnSpPr/>
          </xdr:nvCxnSpPr>
          <xdr:spPr>
            <a:xfrm flipH="1">
              <a:off x="2771775" y="3800476"/>
              <a:ext cx="1571626" cy="19049"/>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36" name="Straight Arrow Connector 35"/>
            <xdr:cNvCxnSpPr/>
          </xdr:nvCxnSpPr>
          <xdr:spPr>
            <a:xfrm flipH="1">
              <a:off x="2771775" y="3810000"/>
              <a:ext cx="2" cy="2476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xnSp macro="">
          <xdr:nvCxnSpPr>
            <xdr:cNvPr id="38" name="Straight Connector 37"/>
            <xdr:cNvCxnSpPr/>
          </xdr:nvCxnSpPr>
          <xdr:spPr>
            <a:xfrm flipH="1">
              <a:off x="5654753" y="3214687"/>
              <a:ext cx="0" cy="600075"/>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39" name="Straight Connector 38"/>
            <xdr:cNvCxnSpPr/>
          </xdr:nvCxnSpPr>
          <xdr:spPr>
            <a:xfrm>
              <a:off x="5636733" y="3814762"/>
              <a:ext cx="1202217" cy="14288"/>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40" name="Straight Arrow Connector 39"/>
            <xdr:cNvCxnSpPr/>
          </xdr:nvCxnSpPr>
          <xdr:spPr>
            <a:xfrm>
              <a:off x="6829425" y="3800475"/>
              <a:ext cx="9525" cy="2381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editAs="oneCell">
    <xdr:from>
      <xdr:col>1</xdr:col>
      <xdr:colOff>285750</xdr:colOff>
      <xdr:row>0</xdr:row>
      <xdr:rowOff>0</xdr:rowOff>
    </xdr:from>
    <xdr:to>
      <xdr:col>3</xdr:col>
      <xdr:colOff>0</xdr:colOff>
      <xdr:row>1</xdr:row>
      <xdr:rowOff>51811</xdr:rowOff>
    </xdr:to>
    <xdr:pic>
      <xdr:nvPicPr>
        <xdr:cNvPr id="41" name="Picture 4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350" y="0"/>
          <a:ext cx="933450" cy="394711"/>
        </a:xfrm>
        <a:prstGeom prst="rect">
          <a:avLst/>
        </a:prstGeom>
      </xdr:spPr>
    </xdr:pic>
    <xdr:clientData/>
  </xdr:twoCellAnchor>
  <xdr:twoCellAnchor>
    <xdr:from>
      <xdr:col>15</xdr:col>
      <xdr:colOff>885825</xdr:colOff>
      <xdr:row>2</xdr:row>
      <xdr:rowOff>114300</xdr:rowOff>
    </xdr:from>
    <xdr:to>
      <xdr:col>17</xdr:col>
      <xdr:colOff>403735</xdr:colOff>
      <xdr:row>3</xdr:row>
      <xdr:rowOff>107538</xdr:rowOff>
    </xdr:to>
    <xdr:sp macro="" textlink="">
      <xdr:nvSpPr>
        <xdr:cNvPr id="31" name="Rectangle 30">
          <a:hlinkClick xmlns:r="http://schemas.openxmlformats.org/officeDocument/2006/relationships" r:id="rId2"/>
        </xdr:cNvPr>
        <xdr:cNvSpPr/>
      </xdr:nvSpPr>
      <xdr:spPr>
        <a:xfrm rot="10800000" flipV="1">
          <a:off x="10429875" y="647700"/>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JERSEYS</a:t>
          </a:r>
          <a:endParaRPr lang="en-US" sz="900" b="1"/>
        </a:p>
      </xdr:txBody>
    </xdr:sp>
    <xdr:clientData/>
  </xdr:twoCellAnchor>
  <xdr:twoCellAnchor>
    <xdr:from>
      <xdr:col>15</xdr:col>
      <xdr:colOff>904875</xdr:colOff>
      <xdr:row>14</xdr:row>
      <xdr:rowOff>22225</xdr:rowOff>
    </xdr:from>
    <xdr:to>
      <xdr:col>17</xdr:col>
      <xdr:colOff>447678</xdr:colOff>
      <xdr:row>15</xdr:row>
      <xdr:rowOff>15463</xdr:rowOff>
    </xdr:to>
    <xdr:sp macro="" textlink="">
      <xdr:nvSpPr>
        <xdr:cNvPr id="42" name="Rectangle 41">
          <a:hlinkClick xmlns:r="http://schemas.openxmlformats.org/officeDocument/2006/relationships" r:id="rId3"/>
        </xdr:cNvPr>
        <xdr:cNvSpPr/>
      </xdr:nvSpPr>
      <xdr:spPr>
        <a:xfrm rot="10800000" flipV="1">
          <a:off x="10448925" y="2841625"/>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DECORATIONS</a:t>
          </a:r>
        </a:p>
      </xdr:txBody>
    </xdr:sp>
    <xdr:clientData/>
  </xdr:twoCellAnchor>
  <xdr:twoCellAnchor>
    <xdr:from>
      <xdr:col>15</xdr:col>
      <xdr:colOff>904876</xdr:colOff>
      <xdr:row>11</xdr:row>
      <xdr:rowOff>107950</xdr:rowOff>
    </xdr:from>
    <xdr:to>
      <xdr:col>17</xdr:col>
      <xdr:colOff>447678</xdr:colOff>
      <xdr:row>12</xdr:row>
      <xdr:rowOff>101188</xdr:rowOff>
    </xdr:to>
    <xdr:sp macro="" textlink="">
      <xdr:nvSpPr>
        <xdr:cNvPr id="43" name="Rectangle 42">
          <a:hlinkClick xmlns:r="http://schemas.openxmlformats.org/officeDocument/2006/relationships" r:id="rId4"/>
        </xdr:cNvPr>
        <xdr:cNvSpPr/>
      </xdr:nvSpPr>
      <xdr:spPr>
        <a:xfrm rot="10800000" flipV="1">
          <a:off x="10448926" y="2355850"/>
          <a:ext cx="1609727"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a:t>
          </a:r>
          <a:r>
            <a:rPr lang="en-US" sz="900" b="1" baseline="0"/>
            <a:t> YOUTH JERSEYS</a:t>
          </a:r>
          <a:endParaRPr lang="en-US" sz="900" b="1"/>
        </a:p>
      </xdr:txBody>
    </xdr:sp>
    <xdr:clientData/>
  </xdr:twoCellAnchor>
  <xdr:twoCellAnchor>
    <xdr:from>
      <xdr:col>15</xdr:col>
      <xdr:colOff>904876</xdr:colOff>
      <xdr:row>12</xdr:row>
      <xdr:rowOff>161925</xdr:rowOff>
    </xdr:from>
    <xdr:to>
      <xdr:col>17</xdr:col>
      <xdr:colOff>447679</xdr:colOff>
      <xdr:row>13</xdr:row>
      <xdr:rowOff>155163</xdr:rowOff>
    </xdr:to>
    <xdr:sp macro="" textlink="">
      <xdr:nvSpPr>
        <xdr:cNvPr id="44" name="Rectangle 43">
          <a:hlinkClick xmlns:r="http://schemas.openxmlformats.org/officeDocument/2006/relationships" r:id="rId5"/>
        </xdr:cNvPr>
        <xdr:cNvSpPr/>
      </xdr:nvSpPr>
      <xdr:spPr>
        <a:xfrm rot="10800000" flipV="1">
          <a:off x="10448926" y="2600325"/>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YOUTH PANTS</a:t>
          </a:r>
        </a:p>
      </xdr:txBody>
    </xdr:sp>
    <xdr:clientData/>
  </xdr:twoCellAnchor>
  <xdr:twoCellAnchor>
    <xdr:from>
      <xdr:col>15</xdr:col>
      <xdr:colOff>904876</xdr:colOff>
      <xdr:row>5</xdr:row>
      <xdr:rowOff>104775</xdr:rowOff>
    </xdr:from>
    <xdr:to>
      <xdr:col>17</xdr:col>
      <xdr:colOff>422785</xdr:colOff>
      <xdr:row>6</xdr:row>
      <xdr:rowOff>98013</xdr:rowOff>
    </xdr:to>
    <xdr:sp macro="" textlink="">
      <xdr:nvSpPr>
        <xdr:cNvPr id="45" name="Rectangle 44">
          <a:hlinkClick xmlns:r="http://schemas.openxmlformats.org/officeDocument/2006/relationships" r:id="rId6"/>
        </xdr:cNvPr>
        <xdr:cNvSpPr/>
      </xdr:nvSpPr>
      <xdr:spPr>
        <a:xfrm rot="10800000" flipV="1">
          <a:off x="10448926" y="1209675"/>
          <a:ext cx="1584834"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JERSEYS</a:t>
          </a:r>
        </a:p>
      </xdr:txBody>
    </xdr:sp>
    <xdr:clientData/>
  </xdr:twoCellAnchor>
  <xdr:twoCellAnchor>
    <xdr:from>
      <xdr:col>15</xdr:col>
      <xdr:colOff>895352</xdr:colOff>
      <xdr:row>6</xdr:row>
      <xdr:rowOff>167862</xdr:rowOff>
    </xdr:from>
    <xdr:to>
      <xdr:col>17</xdr:col>
      <xdr:colOff>409577</xdr:colOff>
      <xdr:row>8</xdr:row>
      <xdr:rowOff>53561</xdr:rowOff>
    </xdr:to>
    <xdr:sp macro="" textlink="">
      <xdr:nvSpPr>
        <xdr:cNvPr id="46" name="Rectangle 45">
          <a:hlinkClick xmlns:r="http://schemas.openxmlformats.org/officeDocument/2006/relationships" r:id="rId7"/>
        </xdr:cNvPr>
        <xdr:cNvSpPr/>
      </xdr:nvSpPr>
      <xdr:spPr>
        <a:xfrm rot="10800000" flipV="1">
          <a:off x="10439402" y="1463262"/>
          <a:ext cx="1581150" cy="26669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PANTS</a:t>
          </a:r>
        </a:p>
      </xdr:txBody>
    </xdr:sp>
    <xdr:clientData/>
  </xdr:twoCellAnchor>
  <xdr:twoCellAnchor>
    <xdr:from>
      <xdr:col>15</xdr:col>
      <xdr:colOff>885825</xdr:colOff>
      <xdr:row>1</xdr:row>
      <xdr:rowOff>47625</xdr:rowOff>
    </xdr:from>
    <xdr:to>
      <xdr:col>17</xdr:col>
      <xdr:colOff>403735</xdr:colOff>
      <xdr:row>2</xdr:row>
      <xdr:rowOff>40863</xdr:rowOff>
    </xdr:to>
    <xdr:sp macro="" textlink="">
      <xdr:nvSpPr>
        <xdr:cNvPr id="47" name="Rectangle 46">
          <a:hlinkClick xmlns:r="http://schemas.openxmlformats.org/officeDocument/2006/relationships" r:id="rId8"/>
        </xdr:cNvPr>
        <xdr:cNvSpPr/>
      </xdr:nvSpPr>
      <xdr:spPr>
        <a:xfrm rot="10800000" flipV="1">
          <a:off x="10429875" y="390525"/>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INDEX</a:t>
          </a:r>
        </a:p>
      </xdr:txBody>
    </xdr:sp>
    <xdr:clientData/>
  </xdr:twoCellAnchor>
  <xdr:twoCellAnchor>
    <xdr:from>
      <xdr:col>15</xdr:col>
      <xdr:colOff>904878</xdr:colOff>
      <xdr:row>8</xdr:row>
      <xdr:rowOff>110713</xdr:rowOff>
    </xdr:from>
    <xdr:to>
      <xdr:col>17</xdr:col>
      <xdr:colOff>191707</xdr:colOff>
      <xdr:row>9</xdr:row>
      <xdr:rowOff>132223</xdr:rowOff>
    </xdr:to>
    <xdr:sp macro="" textlink="">
      <xdr:nvSpPr>
        <xdr:cNvPr id="48" name="Rectangle 47">
          <a:hlinkClick xmlns:r="http://schemas.openxmlformats.org/officeDocument/2006/relationships" r:id="rId9"/>
        </xdr:cNvPr>
        <xdr:cNvSpPr/>
      </xdr:nvSpPr>
      <xdr:spPr>
        <a:xfrm>
          <a:off x="10448928" y="1787113"/>
          <a:ext cx="1353754" cy="21201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a:t>
          </a:r>
          <a:r>
            <a:rPr lang="en-US" sz="900" b="1" baseline="0"/>
            <a:t> PRO </a:t>
          </a:r>
          <a:r>
            <a:rPr lang="en-US" sz="900" b="1"/>
            <a:t>JERSEYS</a:t>
          </a:r>
        </a:p>
      </xdr:txBody>
    </xdr:sp>
    <xdr:clientData/>
  </xdr:twoCellAnchor>
  <xdr:twoCellAnchor>
    <xdr:from>
      <xdr:col>15</xdr:col>
      <xdr:colOff>904878</xdr:colOff>
      <xdr:row>9</xdr:row>
      <xdr:rowOff>186913</xdr:rowOff>
    </xdr:from>
    <xdr:to>
      <xdr:col>17</xdr:col>
      <xdr:colOff>190502</xdr:colOff>
      <xdr:row>11</xdr:row>
      <xdr:rowOff>53562</xdr:rowOff>
    </xdr:to>
    <xdr:sp macro="" textlink="">
      <xdr:nvSpPr>
        <xdr:cNvPr id="49" name="Rectangle 48">
          <a:hlinkClick xmlns:r="http://schemas.openxmlformats.org/officeDocument/2006/relationships" r:id="rId10"/>
        </xdr:cNvPr>
        <xdr:cNvSpPr/>
      </xdr:nvSpPr>
      <xdr:spPr>
        <a:xfrm>
          <a:off x="10448928" y="2053813"/>
          <a:ext cx="1352549" cy="2476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 PRO PANTS</a:t>
          </a:r>
        </a:p>
      </xdr:txBody>
    </xdr:sp>
    <xdr:clientData/>
  </xdr:twoCellAnchor>
  <xdr:twoCellAnchor>
    <xdr:from>
      <xdr:col>15</xdr:col>
      <xdr:colOff>895347</xdr:colOff>
      <xdr:row>3</xdr:row>
      <xdr:rowOff>184563</xdr:rowOff>
    </xdr:from>
    <xdr:to>
      <xdr:col>17</xdr:col>
      <xdr:colOff>413257</xdr:colOff>
      <xdr:row>4</xdr:row>
      <xdr:rowOff>177801</xdr:rowOff>
    </xdr:to>
    <xdr:sp macro="" textlink="">
      <xdr:nvSpPr>
        <xdr:cNvPr id="50" name="Rectangle 49">
          <a:hlinkClick xmlns:r="http://schemas.openxmlformats.org/officeDocument/2006/relationships" r:id="rId11"/>
        </xdr:cNvPr>
        <xdr:cNvSpPr/>
      </xdr:nvSpPr>
      <xdr:spPr>
        <a:xfrm rot="10800000" flipV="1">
          <a:off x="10439397" y="908463"/>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PANTS</a:t>
          </a:r>
          <a:endParaRPr lang="en-US" sz="9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600075</xdr:colOff>
      <xdr:row>2</xdr:row>
      <xdr:rowOff>19050</xdr:rowOff>
    </xdr:from>
    <xdr:to>
      <xdr:col>15</xdr:col>
      <xdr:colOff>647700</xdr:colOff>
      <xdr:row>6</xdr:row>
      <xdr:rowOff>47625</xdr:rowOff>
    </xdr:to>
    <xdr:grpSp>
      <xdr:nvGrpSpPr>
        <xdr:cNvPr id="5" name="Group 4"/>
        <xdr:cNvGrpSpPr/>
      </xdr:nvGrpSpPr>
      <xdr:grpSpPr>
        <a:xfrm>
          <a:off x="7915275" y="552450"/>
          <a:ext cx="1876425" cy="790575"/>
          <a:chOff x="9505950" y="3352800"/>
          <a:chExt cx="1733550" cy="666750"/>
        </a:xfrm>
      </xdr:grpSpPr>
      <xdr:grpSp>
        <xdr:nvGrpSpPr>
          <xdr:cNvPr id="6" name="Group 5"/>
          <xdr:cNvGrpSpPr/>
        </xdr:nvGrpSpPr>
        <xdr:grpSpPr>
          <a:xfrm>
            <a:off x="9505950" y="3352800"/>
            <a:ext cx="1733550" cy="666750"/>
            <a:chOff x="9515475" y="3352800"/>
            <a:chExt cx="1733550" cy="666750"/>
          </a:xfrm>
        </xdr:grpSpPr>
        <xdr:sp macro="" textlink="">
          <xdr:nvSpPr>
            <xdr:cNvPr id="8" name="TextBox 7"/>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9" name="Straight Arrow Connector 8"/>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7" name="Straight Arrow Connector 6"/>
          <xdr:cNvCxnSpPr/>
        </xdr:nvCxnSpPr>
        <xdr:spPr>
          <a:xfrm flipH="1">
            <a:off x="9515475" y="3755260"/>
            <a:ext cx="17145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495300</xdr:colOff>
      <xdr:row>8</xdr:row>
      <xdr:rowOff>120238</xdr:rowOff>
    </xdr:from>
    <xdr:to>
      <xdr:col>18</xdr:col>
      <xdr:colOff>508006</xdr:colOff>
      <xdr:row>10</xdr:row>
      <xdr:rowOff>177387</xdr:rowOff>
    </xdr:to>
    <xdr:sp macro="" textlink="">
      <xdr:nvSpPr>
        <xdr:cNvPr id="10" name="Rectangle 9">
          <a:hlinkClick xmlns:r="http://schemas.openxmlformats.org/officeDocument/2006/relationships" r:id="rId1"/>
        </xdr:cNvPr>
        <xdr:cNvSpPr/>
      </xdr:nvSpPr>
      <xdr:spPr>
        <a:xfrm rot="10800000" flipV="1">
          <a:off x="10563225" y="1796638"/>
          <a:ext cx="1631956" cy="4381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900" b="1"/>
            <a:t>SPRING</a:t>
          </a:r>
          <a:r>
            <a:rPr lang="en-US" sz="900" b="1" baseline="0"/>
            <a:t> TRAINER &amp; DOUBLE HEADER  JERSEYS</a:t>
          </a:r>
          <a:endParaRPr lang="en-US" sz="900" b="1"/>
        </a:p>
      </xdr:txBody>
    </xdr:sp>
    <xdr:clientData/>
  </xdr:twoCellAnchor>
  <xdr:twoCellAnchor>
    <xdr:from>
      <xdr:col>16</xdr:col>
      <xdr:colOff>517529</xdr:colOff>
      <xdr:row>2</xdr:row>
      <xdr:rowOff>123825</xdr:rowOff>
    </xdr:from>
    <xdr:to>
      <xdr:col>18</xdr:col>
      <xdr:colOff>483114</xdr:colOff>
      <xdr:row>3</xdr:row>
      <xdr:rowOff>117063</xdr:rowOff>
    </xdr:to>
    <xdr:sp macro="" textlink="">
      <xdr:nvSpPr>
        <xdr:cNvPr id="11" name="Rectangle 10">
          <a:hlinkClick xmlns:r="http://schemas.openxmlformats.org/officeDocument/2006/relationships" r:id="rId2"/>
        </xdr:cNvPr>
        <xdr:cNvSpPr/>
      </xdr:nvSpPr>
      <xdr:spPr>
        <a:xfrm rot="10800000" flipV="1">
          <a:off x="10585454" y="657225"/>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JERSEYS</a:t>
          </a:r>
          <a:endParaRPr lang="en-US" sz="900" b="1"/>
        </a:p>
      </xdr:txBody>
    </xdr:sp>
    <xdr:clientData/>
  </xdr:twoCellAnchor>
  <xdr:twoCellAnchor>
    <xdr:from>
      <xdr:col>16</xdr:col>
      <xdr:colOff>517529</xdr:colOff>
      <xdr:row>15</xdr:row>
      <xdr:rowOff>50800</xdr:rowOff>
    </xdr:from>
    <xdr:to>
      <xdr:col>18</xdr:col>
      <xdr:colOff>508007</xdr:colOff>
      <xdr:row>16</xdr:row>
      <xdr:rowOff>44038</xdr:rowOff>
    </xdr:to>
    <xdr:sp macro="" textlink="">
      <xdr:nvSpPr>
        <xdr:cNvPr id="12" name="Rectangle 11">
          <a:hlinkClick xmlns:r="http://schemas.openxmlformats.org/officeDocument/2006/relationships" r:id="rId3"/>
        </xdr:cNvPr>
        <xdr:cNvSpPr/>
      </xdr:nvSpPr>
      <xdr:spPr>
        <a:xfrm rot="10800000" flipV="1">
          <a:off x="10585454" y="3060700"/>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DECORATIONS</a:t>
          </a:r>
        </a:p>
      </xdr:txBody>
    </xdr:sp>
    <xdr:clientData/>
  </xdr:twoCellAnchor>
  <xdr:twoCellAnchor>
    <xdr:from>
      <xdr:col>16</xdr:col>
      <xdr:colOff>517530</xdr:colOff>
      <xdr:row>12</xdr:row>
      <xdr:rowOff>136525</xdr:rowOff>
    </xdr:from>
    <xdr:to>
      <xdr:col>18</xdr:col>
      <xdr:colOff>508007</xdr:colOff>
      <xdr:row>13</xdr:row>
      <xdr:rowOff>129763</xdr:rowOff>
    </xdr:to>
    <xdr:sp macro="" textlink="">
      <xdr:nvSpPr>
        <xdr:cNvPr id="13" name="Rectangle 12">
          <a:hlinkClick xmlns:r="http://schemas.openxmlformats.org/officeDocument/2006/relationships" r:id="rId4"/>
        </xdr:cNvPr>
        <xdr:cNvSpPr/>
      </xdr:nvSpPr>
      <xdr:spPr>
        <a:xfrm rot="10800000" flipV="1">
          <a:off x="10585455" y="2574925"/>
          <a:ext cx="1609727"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a:t>
          </a:r>
          <a:r>
            <a:rPr lang="en-US" sz="900" b="1" baseline="0"/>
            <a:t> YOUTH JERSEYS</a:t>
          </a:r>
          <a:endParaRPr lang="en-US" sz="900" b="1"/>
        </a:p>
      </xdr:txBody>
    </xdr:sp>
    <xdr:clientData/>
  </xdr:twoCellAnchor>
  <xdr:twoCellAnchor>
    <xdr:from>
      <xdr:col>16</xdr:col>
      <xdr:colOff>517530</xdr:colOff>
      <xdr:row>14</xdr:row>
      <xdr:rowOff>0</xdr:rowOff>
    </xdr:from>
    <xdr:to>
      <xdr:col>18</xdr:col>
      <xdr:colOff>508008</xdr:colOff>
      <xdr:row>14</xdr:row>
      <xdr:rowOff>183738</xdr:rowOff>
    </xdr:to>
    <xdr:sp macro="" textlink="">
      <xdr:nvSpPr>
        <xdr:cNvPr id="14" name="Rectangle 13">
          <a:hlinkClick xmlns:r="http://schemas.openxmlformats.org/officeDocument/2006/relationships" r:id="rId5"/>
        </xdr:cNvPr>
        <xdr:cNvSpPr/>
      </xdr:nvSpPr>
      <xdr:spPr>
        <a:xfrm rot="10800000" flipV="1">
          <a:off x="10585455" y="2819400"/>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YOUTH PANTS</a:t>
          </a:r>
        </a:p>
      </xdr:txBody>
    </xdr:sp>
    <xdr:clientData/>
  </xdr:twoCellAnchor>
  <xdr:twoCellAnchor>
    <xdr:from>
      <xdr:col>16</xdr:col>
      <xdr:colOff>536580</xdr:colOff>
      <xdr:row>5</xdr:row>
      <xdr:rowOff>114300</xdr:rowOff>
    </xdr:from>
    <xdr:to>
      <xdr:col>18</xdr:col>
      <xdr:colOff>502164</xdr:colOff>
      <xdr:row>6</xdr:row>
      <xdr:rowOff>107538</xdr:rowOff>
    </xdr:to>
    <xdr:sp macro="" textlink="">
      <xdr:nvSpPr>
        <xdr:cNvPr id="15" name="Rectangle 14">
          <a:hlinkClick xmlns:r="http://schemas.openxmlformats.org/officeDocument/2006/relationships" r:id="rId6"/>
        </xdr:cNvPr>
        <xdr:cNvSpPr/>
      </xdr:nvSpPr>
      <xdr:spPr>
        <a:xfrm rot="10800000" flipV="1">
          <a:off x="10604505" y="1219200"/>
          <a:ext cx="1584834"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JERSEYS</a:t>
          </a:r>
        </a:p>
      </xdr:txBody>
    </xdr:sp>
    <xdr:clientData/>
  </xdr:twoCellAnchor>
  <xdr:twoCellAnchor>
    <xdr:from>
      <xdr:col>16</xdr:col>
      <xdr:colOff>527056</xdr:colOff>
      <xdr:row>6</xdr:row>
      <xdr:rowOff>177387</xdr:rowOff>
    </xdr:from>
    <xdr:to>
      <xdr:col>18</xdr:col>
      <xdr:colOff>488956</xdr:colOff>
      <xdr:row>8</xdr:row>
      <xdr:rowOff>63086</xdr:rowOff>
    </xdr:to>
    <xdr:sp macro="" textlink="">
      <xdr:nvSpPr>
        <xdr:cNvPr id="16" name="Rectangle 15">
          <a:hlinkClick xmlns:r="http://schemas.openxmlformats.org/officeDocument/2006/relationships" r:id="rId7"/>
        </xdr:cNvPr>
        <xdr:cNvSpPr/>
      </xdr:nvSpPr>
      <xdr:spPr>
        <a:xfrm rot="10800000" flipV="1">
          <a:off x="10594981" y="1472787"/>
          <a:ext cx="1581150" cy="26669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PANTS</a:t>
          </a:r>
        </a:p>
      </xdr:txBody>
    </xdr:sp>
    <xdr:clientData/>
  </xdr:twoCellAnchor>
  <xdr:twoCellAnchor>
    <xdr:from>
      <xdr:col>16</xdr:col>
      <xdr:colOff>517529</xdr:colOff>
      <xdr:row>1</xdr:row>
      <xdr:rowOff>57150</xdr:rowOff>
    </xdr:from>
    <xdr:to>
      <xdr:col>18</xdr:col>
      <xdr:colOff>483114</xdr:colOff>
      <xdr:row>2</xdr:row>
      <xdr:rowOff>50388</xdr:rowOff>
    </xdr:to>
    <xdr:sp macro="" textlink="">
      <xdr:nvSpPr>
        <xdr:cNvPr id="17" name="Rectangle 16">
          <a:hlinkClick xmlns:r="http://schemas.openxmlformats.org/officeDocument/2006/relationships" r:id="rId8"/>
        </xdr:cNvPr>
        <xdr:cNvSpPr/>
      </xdr:nvSpPr>
      <xdr:spPr>
        <a:xfrm rot="10800000" flipV="1">
          <a:off x="10585454" y="400050"/>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INDEX</a:t>
          </a:r>
        </a:p>
      </xdr:txBody>
    </xdr:sp>
    <xdr:clientData/>
  </xdr:twoCellAnchor>
  <xdr:twoCellAnchor>
    <xdr:from>
      <xdr:col>16</xdr:col>
      <xdr:colOff>517532</xdr:colOff>
      <xdr:row>11</xdr:row>
      <xdr:rowOff>24988</xdr:rowOff>
    </xdr:from>
    <xdr:to>
      <xdr:col>18</xdr:col>
      <xdr:colOff>250831</xdr:colOff>
      <xdr:row>12</xdr:row>
      <xdr:rowOff>82137</xdr:rowOff>
    </xdr:to>
    <xdr:sp macro="" textlink="">
      <xdr:nvSpPr>
        <xdr:cNvPr id="18" name="Rectangle 17">
          <a:hlinkClick xmlns:r="http://schemas.openxmlformats.org/officeDocument/2006/relationships" r:id="rId9"/>
        </xdr:cNvPr>
        <xdr:cNvSpPr/>
      </xdr:nvSpPr>
      <xdr:spPr>
        <a:xfrm>
          <a:off x="10585457" y="2272888"/>
          <a:ext cx="1352549" cy="2476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 PRO PANTS</a:t>
          </a:r>
        </a:p>
      </xdr:txBody>
    </xdr:sp>
    <xdr:clientData/>
  </xdr:twoCellAnchor>
  <xdr:twoCellAnchor>
    <xdr:from>
      <xdr:col>16</xdr:col>
      <xdr:colOff>527051</xdr:colOff>
      <xdr:row>4</xdr:row>
      <xdr:rowOff>3588</xdr:rowOff>
    </xdr:from>
    <xdr:to>
      <xdr:col>18</xdr:col>
      <xdr:colOff>492636</xdr:colOff>
      <xdr:row>4</xdr:row>
      <xdr:rowOff>187326</xdr:rowOff>
    </xdr:to>
    <xdr:sp macro="" textlink="">
      <xdr:nvSpPr>
        <xdr:cNvPr id="19" name="Rectangle 18">
          <a:hlinkClick xmlns:r="http://schemas.openxmlformats.org/officeDocument/2006/relationships" r:id="rId10"/>
        </xdr:cNvPr>
        <xdr:cNvSpPr/>
      </xdr:nvSpPr>
      <xdr:spPr>
        <a:xfrm rot="10800000" flipV="1">
          <a:off x="10594976" y="917988"/>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PANTS</a:t>
          </a:r>
          <a:endParaRPr lang="en-US" sz="900" b="1"/>
        </a:p>
      </xdr:txBody>
    </xdr:sp>
    <xdr:clientData/>
  </xdr:twoCellAnchor>
  <xdr:twoCellAnchor editAs="oneCell">
    <xdr:from>
      <xdr:col>1</xdr:col>
      <xdr:colOff>133350</xdr:colOff>
      <xdr:row>0</xdr:row>
      <xdr:rowOff>0</xdr:rowOff>
    </xdr:from>
    <xdr:to>
      <xdr:col>2</xdr:col>
      <xdr:colOff>457200</xdr:colOff>
      <xdr:row>1</xdr:row>
      <xdr:rowOff>51811</xdr:rowOff>
    </xdr:to>
    <xdr:pic>
      <xdr:nvPicPr>
        <xdr:cNvPr id="20" name="Picture 19"/>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42950" y="0"/>
          <a:ext cx="933450" cy="394711"/>
        </a:xfrm>
        <a:prstGeom prst="rect">
          <a:avLst/>
        </a:prstGeom>
      </xdr:spPr>
    </xdr:pic>
    <xdr:clientData/>
  </xdr:twoCellAnchor>
  <xdr:twoCellAnchor>
    <xdr:from>
      <xdr:col>4</xdr:col>
      <xdr:colOff>161925</xdr:colOff>
      <xdr:row>14</xdr:row>
      <xdr:rowOff>0</xdr:rowOff>
    </xdr:from>
    <xdr:to>
      <xdr:col>10</xdr:col>
      <xdr:colOff>161925</xdr:colOff>
      <xdr:row>20</xdr:row>
      <xdr:rowOff>161925</xdr:rowOff>
    </xdr:to>
    <xdr:grpSp>
      <xdr:nvGrpSpPr>
        <xdr:cNvPr id="29" name="Group 28"/>
        <xdr:cNvGrpSpPr/>
      </xdr:nvGrpSpPr>
      <xdr:grpSpPr>
        <a:xfrm>
          <a:off x="2600325" y="2819400"/>
          <a:ext cx="3657600" cy="1304925"/>
          <a:chOff x="2562225" y="2895600"/>
          <a:chExt cx="3657600" cy="1304925"/>
        </a:xfrm>
      </xdr:grpSpPr>
      <xdr:cxnSp macro="">
        <xdr:nvCxnSpPr>
          <xdr:cNvPr id="30" name="Straight Connector 29"/>
          <xdr:cNvCxnSpPr/>
        </xdr:nvCxnSpPr>
        <xdr:spPr>
          <a:xfrm flipV="1">
            <a:off x="4333875" y="3209925"/>
            <a:ext cx="171450" cy="1"/>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31" name="Straight Connector 30"/>
          <xdr:cNvCxnSpPr/>
        </xdr:nvCxnSpPr>
        <xdr:spPr>
          <a:xfrm flipH="1">
            <a:off x="5467345" y="3190875"/>
            <a:ext cx="200030" cy="9525"/>
          </a:xfrm>
          <a:prstGeom prst="line">
            <a:avLst/>
          </a:prstGeom>
        </xdr:spPr>
        <xdr:style>
          <a:lnRef idx="3">
            <a:schemeClr val="accent2"/>
          </a:lnRef>
          <a:fillRef idx="0">
            <a:schemeClr val="accent2"/>
          </a:fillRef>
          <a:effectRef idx="2">
            <a:schemeClr val="accent2"/>
          </a:effectRef>
          <a:fontRef idx="minor">
            <a:schemeClr val="tx1"/>
          </a:fontRef>
        </xdr:style>
      </xdr:cxnSp>
      <xdr:grpSp>
        <xdr:nvGrpSpPr>
          <xdr:cNvPr id="32" name="Group 31"/>
          <xdr:cNvGrpSpPr/>
        </xdr:nvGrpSpPr>
        <xdr:grpSpPr>
          <a:xfrm>
            <a:off x="2562225" y="2895600"/>
            <a:ext cx="3657600" cy="1304925"/>
            <a:chOff x="2562225" y="2895600"/>
            <a:chExt cx="3657600" cy="1304925"/>
          </a:xfrm>
        </xdr:grpSpPr>
        <xdr:sp macro="" textlink="">
          <xdr:nvSpPr>
            <xdr:cNvPr id="33" name="TextBox 32"/>
            <xdr:cNvSpPr txBox="1"/>
          </xdr:nvSpPr>
          <xdr:spPr>
            <a:xfrm>
              <a:off x="4495795" y="2895600"/>
              <a:ext cx="962024" cy="61912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xnSp macro="">
          <xdr:nvCxnSpPr>
            <xdr:cNvPr id="34" name="Straight Connector 33"/>
            <xdr:cNvCxnSpPr/>
          </xdr:nvCxnSpPr>
          <xdr:spPr>
            <a:xfrm>
              <a:off x="4333875" y="3209925"/>
              <a:ext cx="9525" cy="714375"/>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35" name="Straight Connector 34"/>
            <xdr:cNvCxnSpPr/>
          </xdr:nvCxnSpPr>
          <xdr:spPr>
            <a:xfrm flipH="1">
              <a:off x="2562225" y="3933825"/>
              <a:ext cx="1771650" cy="9525"/>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36" name="Straight Arrow Connector 35"/>
            <xdr:cNvCxnSpPr/>
          </xdr:nvCxnSpPr>
          <xdr:spPr>
            <a:xfrm flipH="1">
              <a:off x="2571750" y="3924300"/>
              <a:ext cx="2" cy="2476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xnSp macro="">
          <xdr:nvCxnSpPr>
            <xdr:cNvPr id="37" name="Straight Connector 36"/>
            <xdr:cNvCxnSpPr/>
          </xdr:nvCxnSpPr>
          <xdr:spPr>
            <a:xfrm flipH="1">
              <a:off x="5648325" y="3214687"/>
              <a:ext cx="6428" cy="719138"/>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38" name="Straight Connector 37"/>
            <xdr:cNvCxnSpPr/>
          </xdr:nvCxnSpPr>
          <xdr:spPr>
            <a:xfrm flipV="1">
              <a:off x="5648325" y="3924300"/>
              <a:ext cx="552450" cy="9526"/>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39" name="Straight Arrow Connector 38"/>
            <xdr:cNvCxnSpPr/>
          </xdr:nvCxnSpPr>
          <xdr:spPr>
            <a:xfrm>
              <a:off x="6210300" y="3933825"/>
              <a:ext cx="9525" cy="26670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grpSp>
    </xdr:grp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2</xdr:row>
      <xdr:rowOff>76200</xdr:rowOff>
    </xdr:from>
    <xdr:to>
      <xdr:col>17</xdr:col>
      <xdr:colOff>447675</xdr:colOff>
      <xdr:row>6</xdr:row>
      <xdr:rowOff>104775</xdr:rowOff>
    </xdr:to>
    <xdr:grpSp>
      <xdr:nvGrpSpPr>
        <xdr:cNvPr id="4" name="Group 3"/>
        <xdr:cNvGrpSpPr/>
      </xdr:nvGrpSpPr>
      <xdr:grpSpPr>
        <a:xfrm>
          <a:off x="10296525" y="609600"/>
          <a:ext cx="1876425" cy="790575"/>
          <a:chOff x="9505950" y="3352800"/>
          <a:chExt cx="1733550" cy="666750"/>
        </a:xfrm>
      </xdr:grpSpPr>
      <xdr:grpSp>
        <xdr:nvGrpSpPr>
          <xdr:cNvPr id="5" name="Group 4"/>
          <xdr:cNvGrpSpPr/>
        </xdr:nvGrpSpPr>
        <xdr:grpSpPr>
          <a:xfrm>
            <a:off x="9505950" y="3352800"/>
            <a:ext cx="1733550" cy="666750"/>
            <a:chOff x="9515475" y="3352800"/>
            <a:chExt cx="1733550" cy="666750"/>
          </a:xfrm>
        </xdr:grpSpPr>
        <xdr:sp macro="" textlink="">
          <xdr:nvSpPr>
            <xdr:cNvPr id="7" name="TextBox 6"/>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 INFORMATION</a:t>
              </a:r>
              <a:endParaRPr lang="en-US">
                <a:solidFill>
                  <a:srgbClr val="FF0000"/>
                </a:solidFill>
                <a:effectLst/>
              </a:endParaRPr>
            </a:p>
          </xdr:txBody>
        </xdr:sp>
        <xdr:cxnSp macro="">
          <xdr:nvCxnSpPr>
            <xdr:cNvPr id="8" name="Straight Arrow Connector 7"/>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Arrow Connector 5"/>
          <xdr:cNvCxnSpPr/>
        </xdr:nvCxnSpPr>
        <xdr:spPr>
          <a:xfrm flipH="1">
            <a:off x="9515475" y="3755260"/>
            <a:ext cx="17145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295275</xdr:colOff>
      <xdr:row>8</xdr:row>
      <xdr:rowOff>120238</xdr:rowOff>
    </xdr:from>
    <xdr:to>
      <xdr:col>21</xdr:col>
      <xdr:colOff>384181</xdr:colOff>
      <xdr:row>10</xdr:row>
      <xdr:rowOff>177387</xdr:rowOff>
    </xdr:to>
    <xdr:sp macro="" textlink="">
      <xdr:nvSpPr>
        <xdr:cNvPr id="9" name="Rectangle 8">
          <a:hlinkClick xmlns:r="http://schemas.openxmlformats.org/officeDocument/2006/relationships" r:id="rId1"/>
        </xdr:cNvPr>
        <xdr:cNvSpPr/>
      </xdr:nvSpPr>
      <xdr:spPr>
        <a:xfrm rot="10800000" flipV="1">
          <a:off x="12534900" y="2034763"/>
          <a:ext cx="1631956" cy="4381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900" b="1"/>
            <a:t>SPRING</a:t>
          </a:r>
          <a:r>
            <a:rPr lang="en-US" sz="900" b="1" baseline="0"/>
            <a:t> TRAINER &amp; DOUBLE HEADER  JERSEYS</a:t>
          </a:r>
          <a:endParaRPr lang="en-US" sz="900" b="1"/>
        </a:p>
      </xdr:txBody>
    </xdr:sp>
    <xdr:clientData/>
  </xdr:twoCellAnchor>
  <xdr:twoCellAnchor>
    <xdr:from>
      <xdr:col>18</xdr:col>
      <xdr:colOff>317504</xdr:colOff>
      <xdr:row>2</xdr:row>
      <xdr:rowOff>123825</xdr:rowOff>
    </xdr:from>
    <xdr:to>
      <xdr:col>21</xdr:col>
      <xdr:colOff>359289</xdr:colOff>
      <xdr:row>3</xdr:row>
      <xdr:rowOff>117063</xdr:rowOff>
    </xdr:to>
    <xdr:sp macro="" textlink="">
      <xdr:nvSpPr>
        <xdr:cNvPr id="10" name="Rectangle 9">
          <a:hlinkClick xmlns:r="http://schemas.openxmlformats.org/officeDocument/2006/relationships" r:id="rId2"/>
        </xdr:cNvPr>
        <xdr:cNvSpPr/>
      </xdr:nvSpPr>
      <xdr:spPr>
        <a:xfrm rot="10800000" flipV="1">
          <a:off x="12557129" y="895350"/>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JERSEYS</a:t>
          </a:r>
          <a:endParaRPr lang="en-US" sz="900" b="1"/>
        </a:p>
      </xdr:txBody>
    </xdr:sp>
    <xdr:clientData/>
  </xdr:twoCellAnchor>
  <xdr:twoCellAnchor>
    <xdr:from>
      <xdr:col>18</xdr:col>
      <xdr:colOff>317504</xdr:colOff>
      <xdr:row>15</xdr:row>
      <xdr:rowOff>50800</xdr:rowOff>
    </xdr:from>
    <xdr:to>
      <xdr:col>21</xdr:col>
      <xdr:colOff>384182</xdr:colOff>
      <xdr:row>16</xdr:row>
      <xdr:rowOff>44038</xdr:rowOff>
    </xdr:to>
    <xdr:sp macro="" textlink="">
      <xdr:nvSpPr>
        <xdr:cNvPr id="11" name="Rectangle 10">
          <a:hlinkClick xmlns:r="http://schemas.openxmlformats.org/officeDocument/2006/relationships" r:id="rId3"/>
        </xdr:cNvPr>
        <xdr:cNvSpPr/>
      </xdr:nvSpPr>
      <xdr:spPr>
        <a:xfrm rot="10800000" flipV="1">
          <a:off x="12557129" y="3298825"/>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DECORATIONS</a:t>
          </a:r>
        </a:p>
      </xdr:txBody>
    </xdr:sp>
    <xdr:clientData/>
  </xdr:twoCellAnchor>
  <xdr:twoCellAnchor>
    <xdr:from>
      <xdr:col>18</xdr:col>
      <xdr:colOff>317505</xdr:colOff>
      <xdr:row>12</xdr:row>
      <xdr:rowOff>136525</xdr:rowOff>
    </xdr:from>
    <xdr:to>
      <xdr:col>21</xdr:col>
      <xdr:colOff>384182</xdr:colOff>
      <xdr:row>13</xdr:row>
      <xdr:rowOff>129763</xdr:rowOff>
    </xdr:to>
    <xdr:sp macro="" textlink="">
      <xdr:nvSpPr>
        <xdr:cNvPr id="12" name="Rectangle 11">
          <a:hlinkClick xmlns:r="http://schemas.openxmlformats.org/officeDocument/2006/relationships" r:id="rId4"/>
        </xdr:cNvPr>
        <xdr:cNvSpPr/>
      </xdr:nvSpPr>
      <xdr:spPr>
        <a:xfrm rot="10800000" flipV="1">
          <a:off x="12557130" y="2813050"/>
          <a:ext cx="1609727"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a:t>
          </a:r>
          <a:r>
            <a:rPr lang="en-US" sz="900" b="1" baseline="0"/>
            <a:t> YOUTH JERSEYS</a:t>
          </a:r>
          <a:endParaRPr lang="en-US" sz="900" b="1"/>
        </a:p>
      </xdr:txBody>
    </xdr:sp>
    <xdr:clientData/>
  </xdr:twoCellAnchor>
  <xdr:twoCellAnchor>
    <xdr:from>
      <xdr:col>18</xdr:col>
      <xdr:colOff>317505</xdr:colOff>
      <xdr:row>14</xdr:row>
      <xdr:rowOff>0</xdr:rowOff>
    </xdr:from>
    <xdr:to>
      <xdr:col>21</xdr:col>
      <xdr:colOff>384183</xdr:colOff>
      <xdr:row>14</xdr:row>
      <xdr:rowOff>183738</xdr:rowOff>
    </xdr:to>
    <xdr:sp macro="" textlink="">
      <xdr:nvSpPr>
        <xdr:cNvPr id="13" name="Rectangle 12">
          <a:hlinkClick xmlns:r="http://schemas.openxmlformats.org/officeDocument/2006/relationships" r:id="rId5"/>
        </xdr:cNvPr>
        <xdr:cNvSpPr/>
      </xdr:nvSpPr>
      <xdr:spPr>
        <a:xfrm rot="10800000" flipV="1">
          <a:off x="12557130" y="3057525"/>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YOUTH PANTS</a:t>
          </a:r>
        </a:p>
      </xdr:txBody>
    </xdr:sp>
    <xdr:clientData/>
  </xdr:twoCellAnchor>
  <xdr:twoCellAnchor>
    <xdr:from>
      <xdr:col>18</xdr:col>
      <xdr:colOff>336555</xdr:colOff>
      <xdr:row>5</xdr:row>
      <xdr:rowOff>114300</xdr:rowOff>
    </xdr:from>
    <xdr:to>
      <xdr:col>21</xdr:col>
      <xdr:colOff>378339</xdr:colOff>
      <xdr:row>6</xdr:row>
      <xdr:rowOff>107538</xdr:rowOff>
    </xdr:to>
    <xdr:sp macro="" textlink="">
      <xdr:nvSpPr>
        <xdr:cNvPr id="14" name="Rectangle 13">
          <a:hlinkClick xmlns:r="http://schemas.openxmlformats.org/officeDocument/2006/relationships" r:id="rId6"/>
        </xdr:cNvPr>
        <xdr:cNvSpPr/>
      </xdr:nvSpPr>
      <xdr:spPr>
        <a:xfrm rot="10800000" flipV="1">
          <a:off x="12576180" y="1457325"/>
          <a:ext cx="1584834"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JERSEYS</a:t>
          </a:r>
        </a:p>
      </xdr:txBody>
    </xdr:sp>
    <xdr:clientData/>
  </xdr:twoCellAnchor>
  <xdr:twoCellAnchor>
    <xdr:from>
      <xdr:col>18</xdr:col>
      <xdr:colOff>327031</xdr:colOff>
      <xdr:row>6</xdr:row>
      <xdr:rowOff>177387</xdr:rowOff>
    </xdr:from>
    <xdr:to>
      <xdr:col>21</xdr:col>
      <xdr:colOff>365131</xdr:colOff>
      <xdr:row>8</xdr:row>
      <xdr:rowOff>63086</xdr:rowOff>
    </xdr:to>
    <xdr:sp macro="" textlink="">
      <xdr:nvSpPr>
        <xdr:cNvPr id="15" name="Rectangle 14">
          <a:hlinkClick xmlns:r="http://schemas.openxmlformats.org/officeDocument/2006/relationships" r:id="rId7"/>
        </xdr:cNvPr>
        <xdr:cNvSpPr/>
      </xdr:nvSpPr>
      <xdr:spPr>
        <a:xfrm rot="10800000" flipV="1">
          <a:off x="12566656" y="1710912"/>
          <a:ext cx="1581150" cy="26669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PANTS</a:t>
          </a:r>
        </a:p>
      </xdr:txBody>
    </xdr:sp>
    <xdr:clientData/>
  </xdr:twoCellAnchor>
  <xdr:twoCellAnchor>
    <xdr:from>
      <xdr:col>18</xdr:col>
      <xdr:colOff>317504</xdr:colOff>
      <xdr:row>1</xdr:row>
      <xdr:rowOff>57150</xdr:rowOff>
    </xdr:from>
    <xdr:to>
      <xdr:col>21</xdr:col>
      <xdr:colOff>359289</xdr:colOff>
      <xdr:row>2</xdr:row>
      <xdr:rowOff>50388</xdr:rowOff>
    </xdr:to>
    <xdr:sp macro="" textlink="">
      <xdr:nvSpPr>
        <xdr:cNvPr id="16" name="Rectangle 15">
          <a:hlinkClick xmlns:r="http://schemas.openxmlformats.org/officeDocument/2006/relationships" r:id="rId8"/>
        </xdr:cNvPr>
        <xdr:cNvSpPr/>
      </xdr:nvSpPr>
      <xdr:spPr>
        <a:xfrm rot="10800000" flipV="1">
          <a:off x="12557129" y="638175"/>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INDEX</a:t>
          </a:r>
        </a:p>
      </xdr:txBody>
    </xdr:sp>
    <xdr:clientData/>
  </xdr:twoCellAnchor>
  <xdr:twoCellAnchor>
    <xdr:from>
      <xdr:col>18</xdr:col>
      <xdr:colOff>365132</xdr:colOff>
      <xdr:row>11</xdr:row>
      <xdr:rowOff>44038</xdr:rowOff>
    </xdr:from>
    <xdr:to>
      <xdr:col>21</xdr:col>
      <xdr:colOff>175836</xdr:colOff>
      <xdr:row>12</xdr:row>
      <xdr:rowOff>65548</xdr:rowOff>
    </xdr:to>
    <xdr:sp macro="" textlink="">
      <xdr:nvSpPr>
        <xdr:cNvPr id="17" name="Rectangle 16">
          <a:hlinkClick xmlns:r="http://schemas.openxmlformats.org/officeDocument/2006/relationships" r:id="rId9"/>
        </xdr:cNvPr>
        <xdr:cNvSpPr/>
      </xdr:nvSpPr>
      <xdr:spPr>
        <a:xfrm>
          <a:off x="12604757" y="2530063"/>
          <a:ext cx="1353754" cy="21201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a:t>
          </a:r>
          <a:r>
            <a:rPr lang="en-US" sz="900" b="1" baseline="0"/>
            <a:t> PRO </a:t>
          </a:r>
          <a:r>
            <a:rPr lang="en-US" sz="900" b="1"/>
            <a:t>JERSEYS</a:t>
          </a:r>
        </a:p>
      </xdr:txBody>
    </xdr:sp>
    <xdr:clientData/>
  </xdr:twoCellAnchor>
  <xdr:twoCellAnchor>
    <xdr:from>
      <xdr:col>18</xdr:col>
      <xdr:colOff>327026</xdr:colOff>
      <xdr:row>4</xdr:row>
      <xdr:rowOff>3588</xdr:rowOff>
    </xdr:from>
    <xdr:to>
      <xdr:col>21</xdr:col>
      <xdr:colOff>368811</xdr:colOff>
      <xdr:row>4</xdr:row>
      <xdr:rowOff>187326</xdr:rowOff>
    </xdr:to>
    <xdr:sp macro="" textlink="">
      <xdr:nvSpPr>
        <xdr:cNvPr id="18" name="Rectangle 17">
          <a:hlinkClick xmlns:r="http://schemas.openxmlformats.org/officeDocument/2006/relationships" r:id="rId10"/>
        </xdr:cNvPr>
        <xdr:cNvSpPr/>
      </xdr:nvSpPr>
      <xdr:spPr>
        <a:xfrm rot="10800000" flipV="1">
          <a:off x="12566651" y="1156113"/>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PANTS</a:t>
          </a:r>
          <a:endParaRPr lang="en-US" sz="900" b="1"/>
        </a:p>
      </xdr:txBody>
    </xdr:sp>
    <xdr:clientData/>
  </xdr:twoCellAnchor>
  <xdr:twoCellAnchor editAs="oneCell">
    <xdr:from>
      <xdr:col>1</xdr:col>
      <xdr:colOff>276225</xdr:colOff>
      <xdr:row>0</xdr:row>
      <xdr:rowOff>0</xdr:rowOff>
    </xdr:from>
    <xdr:to>
      <xdr:col>2</xdr:col>
      <xdr:colOff>600075</xdr:colOff>
      <xdr:row>1</xdr:row>
      <xdr:rowOff>51811</xdr:rowOff>
    </xdr:to>
    <xdr:pic>
      <xdr:nvPicPr>
        <xdr:cNvPr id="19" name="Picture 18"/>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5825" y="0"/>
          <a:ext cx="933450" cy="3947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12</xdr:col>
      <xdr:colOff>581025</xdr:colOff>
      <xdr:row>2</xdr:row>
      <xdr:rowOff>19050</xdr:rowOff>
    </xdr:from>
    <xdr:to>
      <xdr:col>16</xdr:col>
      <xdr:colOff>95250</xdr:colOff>
      <xdr:row>6</xdr:row>
      <xdr:rowOff>47625</xdr:rowOff>
    </xdr:to>
    <xdr:grpSp>
      <xdr:nvGrpSpPr>
        <xdr:cNvPr id="6" name="Group 5"/>
        <xdr:cNvGrpSpPr/>
      </xdr:nvGrpSpPr>
      <xdr:grpSpPr>
        <a:xfrm>
          <a:off x="7667625" y="561975"/>
          <a:ext cx="1876425" cy="790575"/>
          <a:chOff x="9505950" y="3352800"/>
          <a:chExt cx="1733550" cy="666750"/>
        </a:xfrm>
      </xdr:grpSpPr>
      <xdr:grpSp>
        <xdr:nvGrpSpPr>
          <xdr:cNvPr id="7" name="Group 6"/>
          <xdr:cNvGrpSpPr/>
        </xdr:nvGrpSpPr>
        <xdr:grpSpPr>
          <a:xfrm>
            <a:off x="9505950" y="3352800"/>
            <a:ext cx="1733550" cy="666750"/>
            <a:chOff x="9515475" y="3352800"/>
            <a:chExt cx="1733550" cy="666750"/>
          </a:xfrm>
        </xdr:grpSpPr>
        <xdr:sp macro="" textlink="">
          <xdr:nvSpPr>
            <xdr:cNvPr id="9" name="TextBox 8"/>
            <xdr:cNvSpPr txBox="1"/>
          </xdr:nvSpPr>
          <xdr:spPr>
            <a:xfrm>
              <a:off x="9696450" y="3352800"/>
              <a:ext cx="15525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0" name="Straight Arrow Connector 9"/>
            <xdr:cNvCxnSpPr/>
          </xdr:nvCxnSpPr>
          <xdr:spPr>
            <a:xfrm flipH="1">
              <a:off x="9515475" y="3371850"/>
              <a:ext cx="19050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8" name="Straight Arrow Connector 7"/>
          <xdr:cNvCxnSpPr/>
        </xdr:nvCxnSpPr>
        <xdr:spPr>
          <a:xfrm flipH="1">
            <a:off x="9515475" y="3755260"/>
            <a:ext cx="17145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428620</xdr:colOff>
      <xdr:row>15</xdr:row>
      <xdr:rowOff>0</xdr:rowOff>
    </xdr:from>
    <xdr:to>
      <xdr:col>9</xdr:col>
      <xdr:colOff>209544</xdr:colOff>
      <xdr:row>18</xdr:row>
      <xdr:rowOff>47625</xdr:rowOff>
    </xdr:to>
    <xdr:sp macro="" textlink="">
      <xdr:nvSpPr>
        <xdr:cNvPr id="30" name="TextBox 29"/>
        <xdr:cNvSpPr txBox="1"/>
      </xdr:nvSpPr>
      <xdr:spPr>
        <a:xfrm>
          <a:off x="4562470" y="3019425"/>
          <a:ext cx="962024" cy="61912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7</xdr:col>
      <xdr:colOff>47625</xdr:colOff>
      <xdr:row>16</xdr:row>
      <xdr:rowOff>119063</xdr:rowOff>
    </xdr:from>
    <xdr:to>
      <xdr:col>7</xdr:col>
      <xdr:colOff>428620</xdr:colOff>
      <xdr:row>16</xdr:row>
      <xdr:rowOff>123825</xdr:rowOff>
    </xdr:to>
    <xdr:cxnSp macro="">
      <xdr:nvCxnSpPr>
        <xdr:cNvPr id="31" name="Straight Connector 30"/>
        <xdr:cNvCxnSpPr>
          <a:endCxn id="30" idx="1"/>
        </xdr:cNvCxnSpPr>
      </xdr:nvCxnSpPr>
      <xdr:spPr>
        <a:xfrm flipV="1">
          <a:off x="4181475" y="3328988"/>
          <a:ext cx="380995" cy="476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47625</xdr:colOff>
      <xdr:row>16</xdr:row>
      <xdr:rowOff>123825</xdr:rowOff>
    </xdr:from>
    <xdr:to>
      <xdr:col>7</xdr:col>
      <xdr:colOff>47625</xdr:colOff>
      <xdr:row>19</xdr:row>
      <xdr:rowOff>152400</xdr:rowOff>
    </xdr:to>
    <xdr:cxnSp macro="">
      <xdr:nvCxnSpPr>
        <xdr:cNvPr id="32" name="Straight Connector 31"/>
        <xdr:cNvCxnSpPr/>
      </xdr:nvCxnSpPr>
      <xdr:spPr>
        <a:xfrm>
          <a:off x="4181475" y="3333750"/>
          <a:ext cx="0" cy="6000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428625</xdr:colOff>
      <xdr:row>19</xdr:row>
      <xdr:rowOff>142876</xdr:rowOff>
    </xdr:from>
    <xdr:to>
      <xdr:col>7</xdr:col>
      <xdr:colOff>57150</xdr:colOff>
      <xdr:row>19</xdr:row>
      <xdr:rowOff>152400</xdr:rowOff>
    </xdr:to>
    <xdr:cxnSp macro="">
      <xdr:nvCxnSpPr>
        <xdr:cNvPr id="33" name="Straight Connector 32"/>
        <xdr:cNvCxnSpPr/>
      </xdr:nvCxnSpPr>
      <xdr:spPr>
        <a:xfrm flipH="1">
          <a:off x="2790825" y="3924301"/>
          <a:ext cx="1400175" cy="952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447675</xdr:colOff>
      <xdr:row>19</xdr:row>
      <xdr:rowOff>142875</xdr:rowOff>
    </xdr:from>
    <xdr:to>
      <xdr:col>4</xdr:col>
      <xdr:colOff>447676</xdr:colOff>
      <xdr:row>21</xdr:row>
      <xdr:rowOff>95250</xdr:rowOff>
    </xdr:to>
    <xdr:cxnSp macro="">
      <xdr:nvCxnSpPr>
        <xdr:cNvPr id="34" name="Straight Arrow Connector 33"/>
        <xdr:cNvCxnSpPr/>
      </xdr:nvCxnSpPr>
      <xdr:spPr>
        <a:xfrm flipH="1">
          <a:off x="2809875" y="3924300"/>
          <a:ext cx="1" cy="33337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219070</xdr:colOff>
      <xdr:row>16</xdr:row>
      <xdr:rowOff>114300</xdr:rowOff>
    </xdr:from>
    <xdr:to>
      <xdr:col>9</xdr:col>
      <xdr:colOff>558878</xdr:colOff>
      <xdr:row>16</xdr:row>
      <xdr:rowOff>119062</xdr:rowOff>
    </xdr:to>
    <xdr:cxnSp macro="">
      <xdr:nvCxnSpPr>
        <xdr:cNvPr id="35" name="Straight Connector 34"/>
        <xdr:cNvCxnSpPr/>
      </xdr:nvCxnSpPr>
      <xdr:spPr>
        <a:xfrm flipH="1" flipV="1">
          <a:off x="5534020" y="3324225"/>
          <a:ext cx="339808" cy="476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558878</xdr:colOff>
      <xdr:row>16</xdr:row>
      <xdr:rowOff>119062</xdr:rowOff>
    </xdr:from>
    <xdr:to>
      <xdr:col>9</xdr:col>
      <xdr:colOff>558878</xdr:colOff>
      <xdr:row>19</xdr:row>
      <xdr:rowOff>147637</xdr:rowOff>
    </xdr:to>
    <xdr:cxnSp macro="">
      <xdr:nvCxnSpPr>
        <xdr:cNvPr id="36" name="Straight Connector 35"/>
        <xdr:cNvCxnSpPr/>
      </xdr:nvCxnSpPr>
      <xdr:spPr>
        <a:xfrm flipH="1">
          <a:off x="5873828" y="3328987"/>
          <a:ext cx="0" cy="6000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550383</xdr:colOff>
      <xdr:row>19</xdr:row>
      <xdr:rowOff>133350</xdr:rowOff>
    </xdr:from>
    <xdr:to>
      <xdr:col>12</xdr:col>
      <xdr:colOff>171450</xdr:colOff>
      <xdr:row>19</xdr:row>
      <xdr:rowOff>138112</xdr:rowOff>
    </xdr:to>
    <xdr:cxnSp macro="">
      <xdr:nvCxnSpPr>
        <xdr:cNvPr id="37" name="Straight Connector 36"/>
        <xdr:cNvCxnSpPr/>
      </xdr:nvCxnSpPr>
      <xdr:spPr>
        <a:xfrm flipV="1">
          <a:off x="5865333" y="3914775"/>
          <a:ext cx="1392717" cy="476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161925</xdr:colOff>
      <xdr:row>19</xdr:row>
      <xdr:rowOff>133350</xdr:rowOff>
    </xdr:from>
    <xdr:to>
      <xdr:col>12</xdr:col>
      <xdr:colOff>171450</xdr:colOff>
      <xdr:row>21</xdr:row>
      <xdr:rowOff>76200</xdr:rowOff>
    </xdr:to>
    <xdr:cxnSp macro="">
      <xdr:nvCxnSpPr>
        <xdr:cNvPr id="38" name="Straight Arrow Connector 37"/>
        <xdr:cNvCxnSpPr/>
      </xdr:nvCxnSpPr>
      <xdr:spPr>
        <a:xfrm>
          <a:off x="7248525" y="3914775"/>
          <a:ext cx="9525" cy="3238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1</xdr:col>
      <xdr:colOff>247650</xdr:colOff>
      <xdr:row>0</xdr:row>
      <xdr:rowOff>0</xdr:rowOff>
    </xdr:from>
    <xdr:to>
      <xdr:col>3</xdr:col>
      <xdr:colOff>0</xdr:colOff>
      <xdr:row>1</xdr:row>
      <xdr:rowOff>42286</xdr:rowOff>
    </xdr:to>
    <xdr:pic>
      <xdr:nvPicPr>
        <xdr:cNvPr id="39" name="Picture 3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0"/>
          <a:ext cx="933450" cy="394711"/>
        </a:xfrm>
        <a:prstGeom prst="rect">
          <a:avLst/>
        </a:prstGeom>
      </xdr:spPr>
    </xdr:pic>
    <xdr:clientData/>
  </xdr:twoCellAnchor>
  <xdr:twoCellAnchor>
    <xdr:from>
      <xdr:col>17</xdr:col>
      <xdr:colOff>47625</xdr:colOff>
      <xdr:row>8</xdr:row>
      <xdr:rowOff>120238</xdr:rowOff>
    </xdr:from>
    <xdr:to>
      <xdr:col>18</xdr:col>
      <xdr:colOff>517531</xdr:colOff>
      <xdr:row>10</xdr:row>
      <xdr:rowOff>177387</xdr:rowOff>
    </xdr:to>
    <xdr:sp macro="" textlink="">
      <xdr:nvSpPr>
        <xdr:cNvPr id="29" name="Rectangle 28">
          <a:hlinkClick xmlns:r="http://schemas.openxmlformats.org/officeDocument/2006/relationships" r:id="rId2"/>
        </xdr:cNvPr>
        <xdr:cNvSpPr/>
      </xdr:nvSpPr>
      <xdr:spPr>
        <a:xfrm rot="10800000" flipV="1">
          <a:off x="10201275" y="1806163"/>
          <a:ext cx="1631956" cy="4381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900" b="1"/>
            <a:t>SPRING</a:t>
          </a:r>
          <a:r>
            <a:rPr lang="en-US" sz="900" b="1" baseline="0"/>
            <a:t> TRAINER &amp; DOUBLE HEADER  JERSEYS</a:t>
          </a:r>
          <a:endParaRPr lang="en-US" sz="900" b="1"/>
        </a:p>
      </xdr:txBody>
    </xdr:sp>
    <xdr:clientData/>
  </xdr:twoCellAnchor>
  <xdr:twoCellAnchor>
    <xdr:from>
      <xdr:col>17</xdr:col>
      <xdr:colOff>69854</xdr:colOff>
      <xdr:row>2</xdr:row>
      <xdr:rowOff>123825</xdr:rowOff>
    </xdr:from>
    <xdr:to>
      <xdr:col>18</xdr:col>
      <xdr:colOff>492639</xdr:colOff>
      <xdr:row>3</xdr:row>
      <xdr:rowOff>117063</xdr:rowOff>
    </xdr:to>
    <xdr:sp macro="" textlink="">
      <xdr:nvSpPr>
        <xdr:cNvPr id="40" name="Rectangle 39">
          <a:hlinkClick xmlns:r="http://schemas.openxmlformats.org/officeDocument/2006/relationships" r:id="rId3"/>
        </xdr:cNvPr>
        <xdr:cNvSpPr/>
      </xdr:nvSpPr>
      <xdr:spPr>
        <a:xfrm rot="10800000" flipV="1">
          <a:off x="10223504" y="666750"/>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JERSEYS</a:t>
          </a:r>
          <a:endParaRPr lang="en-US" sz="900" b="1"/>
        </a:p>
      </xdr:txBody>
    </xdr:sp>
    <xdr:clientData/>
  </xdr:twoCellAnchor>
  <xdr:twoCellAnchor>
    <xdr:from>
      <xdr:col>17</xdr:col>
      <xdr:colOff>69854</xdr:colOff>
      <xdr:row>15</xdr:row>
      <xdr:rowOff>50800</xdr:rowOff>
    </xdr:from>
    <xdr:to>
      <xdr:col>18</xdr:col>
      <xdr:colOff>517532</xdr:colOff>
      <xdr:row>16</xdr:row>
      <xdr:rowOff>44038</xdr:rowOff>
    </xdr:to>
    <xdr:sp macro="" textlink="">
      <xdr:nvSpPr>
        <xdr:cNvPr id="41" name="Rectangle 40">
          <a:hlinkClick xmlns:r="http://schemas.openxmlformats.org/officeDocument/2006/relationships" r:id="rId4"/>
        </xdr:cNvPr>
        <xdr:cNvSpPr/>
      </xdr:nvSpPr>
      <xdr:spPr>
        <a:xfrm rot="10800000" flipV="1">
          <a:off x="10223504" y="3070225"/>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DECORATIONS</a:t>
          </a:r>
        </a:p>
      </xdr:txBody>
    </xdr:sp>
    <xdr:clientData/>
  </xdr:twoCellAnchor>
  <xdr:twoCellAnchor>
    <xdr:from>
      <xdr:col>17</xdr:col>
      <xdr:colOff>69855</xdr:colOff>
      <xdr:row>14</xdr:row>
      <xdr:rowOff>0</xdr:rowOff>
    </xdr:from>
    <xdr:to>
      <xdr:col>18</xdr:col>
      <xdr:colOff>517533</xdr:colOff>
      <xdr:row>14</xdr:row>
      <xdr:rowOff>183738</xdr:rowOff>
    </xdr:to>
    <xdr:sp macro="" textlink="">
      <xdr:nvSpPr>
        <xdr:cNvPr id="42" name="Rectangle 41">
          <a:hlinkClick xmlns:r="http://schemas.openxmlformats.org/officeDocument/2006/relationships" r:id="rId5"/>
        </xdr:cNvPr>
        <xdr:cNvSpPr/>
      </xdr:nvSpPr>
      <xdr:spPr>
        <a:xfrm rot="10800000" flipV="1">
          <a:off x="10223505" y="2828925"/>
          <a:ext cx="1609728"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YOUTH PANTS</a:t>
          </a:r>
        </a:p>
      </xdr:txBody>
    </xdr:sp>
    <xdr:clientData/>
  </xdr:twoCellAnchor>
  <xdr:twoCellAnchor>
    <xdr:from>
      <xdr:col>17</xdr:col>
      <xdr:colOff>88905</xdr:colOff>
      <xdr:row>5</xdr:row>
      <xdr:rowOff>114300</xdr:rowOff>
    </xdr:from>
    <xdr:to>
      <xdr:col>18</xdr:col>
      <xdr:colOff>511689</xdr:colOff>
      <xdr:row>6</xdr:row>
      <xdr:rowOff>107538</xdr:rowOff>
    </xdr:to>
    <xdr:sp macro="" textlink="">
      <xdr:nvSpPr>
        <xdr:cNvPr id="43" name="Rectangle 42">
          <a:hlinkClick xmlns:r="http://schemas.openxmlformats.org/officeDocument/2006/relationships" r:id="rId6"/>
        </xdr:cNvPr>
        <xdr:cNvSpPr/>
      </xdr:nvSpPr>
      <xdr:spPr>
        <a:xfrm rot="10800000" flipV="1">
          <a:off x="10242555" y="1228725"/>
          <a:ext cx="1584834"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JERSEYS</a:t>
          </a:r>
        </a:p>
      </xdr:txBody>
    </xdr:sp>
    <xdr:clientData/>
  </xdr:twoCellAnchor>
  <xdr:twoCellAnchor>
    <xdr:from>
      <xdr:col>17</xdr:col>
      <xdr:colOff>79381</xdr:colOff>
      <xdr:row>6</xdr:row>
      <xdr:rowOff>177387</xdr:rowOff>
    </xdr:from>
    <xdr:to>
      <xdr:col>18</xdr:col>
      <xdr:colOff>498481</xdr:colOff>
      <xdr:row>8</xdr:row>
      <xdr:rowOff>63086</xdr:rowOff>
    </xdr:to>
    <xdr:sp macro="" textlink="">
      <xdr:nvSpPr>
        <xdr:cNvPr id="44" name="Rectangle 43">
          <a:hlinkClick xmlns:r="http://schemas.openxmlformats.org/officeDocument/2006/relationships" r:id="rId7"/>
        </xdr:cNvPr>
        <xdr:cNvSpPr/>
      </xdr:nvSpPr>
      <xdr:spPr>
        <a:xfrm rot="10800000" flipV="1">
          <a:off x="10233031" y="1482312"/>
          <a:ext cx="1581150" cy="26669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DESIGNATED HITTER PANTS</a:t>
          </a:r>
        </a:p>
      </xdr:txBody>
    </xdr:sp>
    <xdr:clientData/>
  </xdr:twoCellAnchor>
  <xdr:twoCellAnchor>
    <xdr:from>
      <xdr:col>17</xdr:col>
      <xdr:colOff>69854</xdr:colOff>
      <xdr:row>1</xdr:row>
      <xdr:rowOff>57150</xdr:rowOff>
    </xdr:from>
    <xdr:to>
      <xdr:col>18</xdr:col>
      <xdr:colOff>492639</xdr:colOff>
      <xdr:row>2</xdr:row>
      <xdr:rowOff>50388</xdr:rowOff>
    </xdr:to>
    <xdr:sp macro="" textlink="">
      <xdr:nvSpPr>
        <xdr:cNvPr id="45" name="Rectangle 44">
          <a:hlinkClick xmlns:r="http://schemas.openxmlformats.org/officeDocument/2006/relationships" r:id="rId8"/>
        </xdr:cNvPr>
        <xdr:cNvSpPr/>
      </xdr:nvSpPr>
      <xdr:spPr>
        <a:xfrm rot="10800000" flipV="1">
          <a:off x="10223504" y="409575"/>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INDEX</a:t>
          </a:r>
        </a:p>
      </xdr:txBody>
    </xdr:sp>
    <xdr:clientData/>
  </xdr:twoCellAnchor>
  <xdr:twoCellAnchor>
    <xdr:from>
      <xdr:col>17</xdr:col>
      <xdr:colOff>117482</xdr:colOff>
      <xdr:row>11</xdr:row>
      <xdr:rowOff>44038</xdr:rowOff>
    </xdr:from>
    <xdr:to>
      <xdr:col>18</xdr:col>
      <xdr:colOff>309186</xdr:colOff>
      <xdr:row>12</xdr:row>
      <xdr:rowOff>65548</xdr:rowOff>
    </xdr:to>
    <xdr:sp macro="" textlink="">
      <xdr:nvSpPr>
        <xdr:cNvPr id="46" name="Rectangle 45">
          <a:hlinkClick xmlns:r="http://schemas.openxmlformats.org/officeDocument/2006/relationships" r:id="rId9"/>
        </xdr:cNvPr>
        <xdr:cNvSpPr/>
      </xdr:nvSpPr>
      <xdr:spPr>
        <a:xfrm>
          <a:off x="10271132" y="2301463"/>
          <a:ext cx="1353754" cy="21201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a:t>
          </a:r>
          <a:r>
            <a:rPr lang="en-US" sz="900" b="1" baseline="0"/>
            <a:t> PRO </a:t>
          </a:r>
          <a:r>
            <a:rPr lang="en-US" sz="900" b="1"/>
            <a:t>JERSEYS</a:t>
          </a:r>
        </a:p>
      </xdr:txBody>
    </xdr:sp>
    <xdr:clientData/>
  </xdr:twoCellAnchor>
  <xdr:twoCellAnchor>
    <xdr:from>
      <xdr:col>17</xdr:col>
      <xdr:colOff>107957</xdr:colOff>
      <xdr:row>12</xdr:row>
      <xdr:rowOff>91663</xdr:rowOff>
    </xdr:from>
    <xdr:to>
      <xdr:col>18</xdr:col>
      <xdr:colOff>298456</xdr:colOff>
      <xdr:row>13</xdr:row>
      <xdr:rowOff>148812</xdr:rowOff>
    </xdr:to>
    <xdr:sp macro="" textlink="">
      <xdr:nvSpPr>
        <xdr:cNvPr id="47" name="Rectangle 46">
          <a:hlinkClick xmlns:r="http://schemas.openxmlformats.org/officeDocument/2006/relationships" r:id="rId10"/>
        </xdr:cNvPr>
        <xdr:cNvSpPr/>
      </xdr:nvSpPr>
      <xdr:spPr>
        <a:xfrm>
          <a:off x="10261607" y="2539588"/>
          <a:ext cx="1352549" cy="247649"/>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FUSION PRO PANTS</a:t>
          </a:r>
        </a:p>
      </xdr:txBody>
    </xdr:sp>
    <xdr:clientData/>
  </xdr:twoCellAnchor>
  <xdr:twoCellAnchor>
    <xdr:from>
      <xdr:col>17</xdr:col>
      <xdr:colOff>79376</xdr:colOff>
      <xdr:row>4</xdr:row>
      <xdr:rowOff>3588</xdr:rowOff>
    </xdr:from>
    <xdr:to>
      <xdr:col>18</xdr:col>
      <xdr:colOff>502161</xdr:colOff>
      <xdr:row>4</xdr:row>
      <xdr:rowOff>187326</xdr:rowOff>
    </xdr:to>
    <xdr:sp macro="" textlink="">
      <xdr:nvSpPr>
        <xdr:cNvPr id="48" name="Rectangle 47">
          <a:hlinkClick xmlns:r="http://schemas.openxmlformats.org/officeDocument/2006/relationships" r:id="rId11"/>
        </xdr:cNvPr>
        <xdr:cNvSpPr/>
      </xdr:nvSpPr>
      <xdr:spPr>
        <a:xfrm rot="10800000" flipV="1">
          <a:off x="10233026" y="927513"/>
          <a:ext cx="1584835" cy="18373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900" b="1"/>
            <a:t>CUSTOM MENS</a:t>
          </a:r>
          <a:r>
            <a:rPr lang="en-US" sz="900" b="1" baseline="0"/>
            <a:t> PANTS</a:t>
          </a:r>
          <a:endParaRPr lang="en-US" sz="9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mewearteamsportscom-2.sharepoint.microsoftonline.com/Documents%20and%20Settings/SFigueroa/Local%20Settings/Temporary%20Internet%20Files/Content.Outlook/Q07Z9A7G/Adidas%20Basketball%20Order%20Form%20v1%20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JORA%20CONTINUA/ROSTERS%202017/ROSTERS/ADIDAS%20BASEBALL%20FUSION%20P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ketball Jersey"/>
      <sheetName val="JVLU"/>
      <sheetName val="Basketball Short"/>
      <sheetName val="Sheet1"/>
    </sheetNames>
    <sheetDataSet>
      <sheetData sheetId="0" refreshError="1">
        <row r="75">
          <cell r="CW75" t="str">
            <v>3/4" Ribknit V-Neck (1=Collar)</v>
          </cell>
        </row>
        <row r="76">
          <cell r="CW76" t="str">
            <v>3/4" Ribknit V-Neck with self material Homeplate Neck Placket (1=collar 2=homeplate)</v>
          </cell>
        </row>
        <row r="77">
          <cell r="CW77" t="str">
            <v>3/4" Ribknit V-Neck with self material Back Neck Insert &amp; Homeplate Neck Placket (1=Collar, 2=Placket 3-Back neck insert )</v>
          </cell>
        </row>
        <row r="79">
          <cell r="CW79" t="str">
            <v>1"  Ribknit Tapered Mitered V-Neck (1=collar)</v>
          </cell>
        </row>
        <row r="80">
          <cell r="CW80" t="str">
            <v>1" Ribknit V-Neck with self material Back Neck Placket (1=Collar 2=Back Neck Placket )</v>
          </cell>
        </row>
        <row r="81">
          <cell r="CW81" t="str">
            <v>1" Ribknit V-Neck with self material Back Neck placket &amp; Homeplate Neck Placket (1=collar 2=Back Neck Insert, 3=Homeplate Neck Placket)</v>
          </cell>
        </row>
        <row r="83">
          <cell r="CW83" t="str">
            <v>1/2" Ribknit Mitered V-Neck (1=collar)</v>
          </cell>
        </row>
        <row r="84">
          <cell r="CW84" t="str">
            <v>1/2" Ribknit V-Neck with self material Back Neck Insert (1=Collar 2=Back Neck Insert)</v>
          </cell>
        </row>
        <row r="85">
          <cell r="CW85" t="str">
            <v>1/2" Ribknit V-Neck with self material  Back Neck Insert &amp; Homeplate Neck Placket (1=Collar, 2=Back Neck Placket 3=Homeplate Placket)</v>
          </cell>
        </row>
        <row r="87">
          <cell r="CW87" t="str">
            <v>1" Ribknit V-Neck with self material Back Neck Placket (1=Collar, 2=Placket)</v>
          </cell>
        </row>
        <row r="88">
          <cell r="CW88" t="str">
            <v>1" Ribknit V-Neck with self material Back Neck Placket &amp; Homeplate Neck Placket (1=Collar, 2=Placket, 3=Homeplate Neck Placket)</v>
          </cell>
        </row>
        <row r="93">
          <cell r="CW93" t="str">
            <v>1" Ribknit Mitered V-Neck With Self Material Back Neck Placket  (1= collar, 2= back neck placket) (Topstitched)</v>
          </cell>
        </row>
        <row r="94">
          <cell r="CW94" t="str">
            <v>1'' Ribknit Mitered Scoop Neck with Self Material Back Neck Placket (1-collar 2-Placket)</v>
          </cell>
        </row>
        <row r="95">
          <cell r="CW95" t="str">
            <v xml:space="preserve">1" Ribknit Mitered V-Neck With Self Material Back Neck Placket &amp; Homeplate Neck Placket  (1= collar, 2= back neck Placket 3=homeplate) </v>
          </cell>
        </row>
        <row r="97">
          <cell r="CW97" t="str">
            <v>1" Ribknit Mitered V-Neck w/ Self Material Back Neck Placket (1= collar, 2=placket) (3 stripes will match ins colors)</v>
          </cell>
        </row>
        <row r="98">
          <cell r="CW98" t="str">
            <v>1" Ribknit Mitered V-Neck w/ Self Mat Back Neck Placket &amp; Homeplate Neck Placket (1= collar, 2=placket 3=homeplate ) (3-stripes in back match ins colors)</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
  <sheetViews>
    <sheetView showGridLines="0" tabSelected="1" zoomScaleNormal="100" workbookViewId="0">
      <selection activeCell="B1" sqref="B1"/>
    </sheetView>
  </sheetViews>
  <sheetFormatPr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BE317"/>
  <sheetViews>
    <sheetView showGridLines="0" zoomScaleNormal="100" zoomScaleSheetLayoutView="40" zoomScalePageLayoutView="40" workbookViewId="0">
      <selection activeCell="I33" sqref="I33:J34"/>
    </sheetView>
  </sheetViews>
  <sheetFormatPr defaultColWidth="8.85546875" defaultRowHeight="18.75"/>
  <cols>
    <col min="1" max="1" width="8.85546875" style="98"/>
    <col min="2" max="2" width="8.85546875" style="1" customWidth="1"/>
    <col min="3" max="11" width="8.85546875" style="98" customWidth="1"/>
    <col min="12" max="12" width="8.85546875" style="2" customWidth="1"/>
    <col min="13" max="15" width="8.85546875" style="98" customWidth="1"/>
    <col min="16" max="16" width="8.7109375" style="98" customWidth="1"/>
    <col min="17" max="17" width="22.5703125" style="98" hidden="1" customWidth="1"/>
    <col min="18" max="18" width="17.7109375" style="98" hidden="1" customWidth="1"/>
    <col min="19" max="19" width="8.85546875" style="98" hidden="1" customWidth="1"/>
    <col min="20" max="20" width="8.85546875" style="98" customWidth="1"/>
    <col min="21" max="34" width="8.85546875" style="98"/>
    <col min="35" max="35" width="8.85546875" style="98" customWidth="1"/>
    <col min="36" max="36" width="48.42578125" style="98" bestFit="1" customWidth="1"/>
    <col min="37" max="37" width="30.5703125" style="98" bestFit="1" customWidth="1"/>
    <col min="38" max="38" width="12.5703125" style="98" bestFit="1" customWidth="1"/>
    <col min="39" max="46" width="8.85546875" style="98"/>
    <col min="47" max="47" width="8.85546875" style="98" customWidth="1"/>
    <col min="48" max="51" width="8.85546875" style="98"/>
    <col min="52" max="53" width="8.85546875" style="98" customWidth="1"/>
    <col min="54" max="54" width="10.7109375" style="98" bestFit="1" customWidth="1"/>
    <col min="55" max="55" width="8.85546875" style="98" customWidth="1"/>
    <col min="56" max="16384" width="8.85546875" style="98"/>
  </cols>
  <sheetData>
    <row r="1" spans="2:57" ht="30" customHeight="1" thickBot="1">
      <c r="B1" s="190"/>
      <c r="C1" s="191"/>
      <c r="D1" s="447" t="s">
        <v>349</v>
      </c>
      <c r="E1" s="447"/>
      <c r="F1" s="447"/>
      <c r="G1" s="447"/>
      <c r="H1" s="447"/>
      <c r="I1" s="447"/>
      <c r="J1" s="447"/>
      <c r="K1" s="447"/>
      <c r="L1" s="447"/>
      <c r="M1" s="447"/>
      <c r="N1" s="447"/>
      <c r="O1" s="447"/>
      <c r="P1" s="447"/>
      <c r="Q1" s="447"/>
      <c r="R1" s="447"/>
      <c r="S1" s="447"/>
      <c r="T1" s="447"/>
      <c r="U1" s="447"/>
    </row>
    <row r="2" spans="2:57" ht="15" customHeight="1">
      <c r="D2" s="363" t="s">
        <v>13</v>
      </c>
      <c r="E2" s="364"/>
      <c r="F2" s="466"/>
      <c r="G2" s="292"/>
      <c r="H2" s="293"/>
      <c r="I2" s="293"/>
      <c r="J2" s="293"/>
      <c r="K2" s="293"/>
      <c r="L2" s="294"/>
      <c r="M2" s="20"/>
      <c r="N2" s="15"/>
      <c r="O2" s="15"/>
      <c r="P2" s="15"/>
      <c r="Q2" s="4"/>
      <c r="R2" s="4"/>
    </row>
    <row r="3" spans="2:57" ht="15" customHeight="1">
      <c r="D3" s="365" t="s">
        <v>28</v>
      </c>
      <c r="E3" s="298"/>
      <c r="F3" s="342"/>
      <c r="G3" s="268"/>
      <c r="H3" s="269"/>
      <c r="I3" s="269"/>
      <c r="J3" s="269"/>
      <c r="K3" s="269"/>
      <c r="L3" s="270"/>
      <c r="M3" s="20"/>
      <c r="N3" s="15"/>
      <c r="O3" s="15"/>
      <c r="P3" s="15"/>
      <c r="Q3" s="4"/>
      <c r="R3" s="4"/>
    </row>
    <row r="4" spans="2:57" ht="15" customHeight="1">
      <c r="D4" s="365" t="s">
        <v>14</v>
      </c>
      <c r="E4" s="298"/>
      <c r="F4" s="342"/>
      <c r="G4" s="271" t="s">
        <v>63</v>
      </c>
      <c r="H4" s="272"/>
      <c r="I4" s="272"/>
      <c r="J4" s="272"/>
      <c r="K4" s="272"/>
      <c r="L4" s="273"/>
      <c r="M4" s="20"/>
      <c r="N4" s="15"/>
      <c r="O4" s="15"/>
      <c r="P4" s="15"/>
      <c r="Q4" s="4"/>
      <c r="R4" s="4"/>
      <c r="AJ4" s="18"/>
      <c r="AK4" s="18" t="s">
        <v>63</v>
      </c>
      <c r="AL4" s="18" t="s">
        <v>63</v>
      </c>
      <c r="AM4" s="4"/>
      <c r="AN4" s="4"/>
      <c r="AO4" s="4"/>
      <c r="AP4" s="4"/>
      <c r="AQ4" s="4"/>
      <c r="AR4" s="4"/>
      <c r="AS4" s="4"/>
      <c r="AT4" s="4"/>
      <c r="AU4" s="4"/>
      <c r="AV4" s="4"/>
      <c r="AW4" s="4"/>
      <c r="AX4" s="4"/>
      <c r="AY4" s="4"/>
      <c r="AZ4" s="4"/>
      <c r="BA4" s="4"/>
      <c r="BB4" s="4"/>
      <c r="BC4" s="4"/>
      <c r="BD4" s="4"/>
      <c r="BE4" s="4"/>
    </row>
    <row r="5" spans="2:57" ht="15" customHeight="1">
      <c r="D5" s="365" t="s">
        <v>55</v>
      </c>
      <c r="E5" s="298"/>
      <c r="F5" s="342"/>
      <c r="G5" s="271" t="str">
        <f>VLOOKUP(G4,AK4:AL19,2,FALSE)</f>
        <v xml:space="preserve">_ _ _ _ _ _ _ _ </v>
      </c>
      <c r="H5" s="272"/>
      <c r="I5" s="272"/>
      <c r="J5" s="272"/>
      <c r="K5" s="272"/>
      <c r="L5" s="273"/>
      <c r="M5" s="20"/>
      <c r="N5" s="15"/>
      <c r="O5" s="15"/>
      <c r="P5" s="15"/>
      <c r="Q5" s="4"/>
      <c r="R5" s="4"/>
      <c r="AJ5" s="4"/>
      <c r="AK5" s="97" t="s">
        <v>112</v>
      </c>
      <c r="AL5" s="97" t="s">
        <v>348</v>
      </c>
      <c r="AM5" s="4"/>
      <c r="AN5" s="4"/>
      <c r="AO5" s="4"/>
      <c r="AP5" s="4"/>
      <c r="AQ5" s="4"/>
      <c r="AR5" s="4"/>
      <c r="AS5" s="4"/>
      <c r="AT5" s="4"/>
      <c r="AU5" s="4"/>
      <c r="AV5" s="4"/>
      <c r="AW5" s="4"/>
      <c r="AX5" s="4"/>
      <c r="AY5" s="4"/>
      <c r="AZ5" s="4"/>
      <c r="BA5" s="4"/>
      <c r="BB5" s="4"/>
      <c r="BC5" s="4" t="s">
        <v>39</v>
      </c>
      <c r="BD5" s="4"/>
      <c r="BE5" s="4"/>
    </row>
    <row r="6" spans="2:57" ht="15" customHeight="1">
      <c r="D6" s="365" t="s">
        <v>15</v>
      </c>
      <c r="E6" s="298"/>
      <c r="F6" s="342"/>
      <c r="G6" s="271" t="s">
        <v>63</v>
      </c>
      <c r="H6" s="272"/>
      <c r="I6" s="272"/>
      <c r="J6" s="272"/>
      <c r="K6" s="272"/>
      <c r="L6" s="273"/>
      <c r="M6" s="20"/>
      <c r="N6" s="15"/>
      <c r="O6" s="15"/>
      <c r="P6" s="15"/>
      <c r="Q6" s="4"/>
      <c r="R6" s="4"/>
      <c r="V6" s="98" t="s">
        <v>209</v>
      </c>
      <c r="AJ6" s="4"/>
      <c r="AK6" s="97" t="s">
        <v>347</v>
      </c>
      <c r="AL6" s="97" t="s">
        <v>346</v>
      </c>
      <c r="AM6" s="4"/>
      <c r="AN6" s="4"/>
      <c r="AO6" s="4"/>
      <c r="AP6" s="4"/>
      <c r="AQ6" s="4"/>
      <c r="AR6" s="4"/>
      <c r="AS6" s="4"/>
      <c r="AT6" s="4"/>
      <c r="AU6" s="4"/>
      <c r="AV6" s="4"/>
      <c r="AW6" s="4"/>
      <c r="AX6" s="4"/>
      <c r="AY6" s="4"/>
      <c r="AZ6" s="4" t="s">
        <v>56</v>
      </c>
      <c r="BA6" s="4" t="s">
        <v>57</v>
      </c>
      <c r="BB6" s="4" t="s">
        <v>62</v>
      </c>
      <c r="BC6" s="4" t="s">
        <v>63</v>
      </c>
      <c r="BD6" s="4"/>
      <c r="BE6" s="4"/>
    </row>
    <row r="7" spans="2:57" ht="15" customHeight="1" thickBot="1">
      <c r="D7" s="369" t="s">
        <v>205</v>
      </c>
      <c r="E7" s="370"/>
      <c r="F7" s="467"/>
      <c r="G7" s="474"/>
      <c r="H7" s="475"/>
      <c r="I7" s="475"/>
      <c r="J7" s="475"/>
      <c r="K7" s="475"/>
      <c r="L7" s="476"/>
      <c r="M7" s="20"/>
      <c r="N7" s="20"/>
      <c r="O7" s="20"/>
      <c r="P7" s="20"/>
      <c r="Q7" s="4"/>
      <c r="R7" s="4"/>
      <c r="AJ7" s="4"/>
      <c r="AK7" s="97" t="s">
        <v>118</v>
      </c>
      <c r="AL7" s="97" t="s">
        <v>345</v>
      </c>
      <c r="AM7" s="4"/>
      <c r="AN7" s="4"/>
      <c r="AO7" s="4"/>
      <c r="AP7" s="4"/>
      <c r="AQ7" s="4"/>
      <c r="AR7" s="4"/>
      <c r="AS7" s="4"/>
      <c r="AT7" s="4"/>
      <c r="AU7" s="4"/>
      <c r="AV7" s="4"/>
      <c r="AW7" s="4"/>
      <c r="AX7" s="4"/>
      <c r="AY7" s="4"/>
      <c r="AZ7" s="4" t="s">
        <v>60</v>
      </c>
      <c r="BA7" s="4" t="s">
        <v>344</v>
      </c>
      <c r="BB7" s="4" t="s">
        <v>298</v>
      </c>
      <c r="BC7" s="18" t="s">
        <v>206</v>
      </c>
      <c r="BD7" s="4"/>
      <c r="BE7" s="4"/>
    </row>
    <row r="8" spans="2:57" ht="15" customHeight="1">
      <c r="E8" s="51"/>
      <c r="F8" s="51"/>
      <c r="G8" s="477"/>
      <c r="H8" s="478"/>
      <c r="I8" s="478"/>
      <c r="J8" s="478"/>
      <c r="K8" s="478"/>
      <c r="L8" s="479"/>
      <c r="M8" s="20"/>
      <c r="N8" s="189"/>
      <c r="O8" s="184"/>
      <c r="P8" s="184"/>
      <c r="Q8" s="184"/>
      <c r="R8" s="184"/>
      <c r="AJ8" s="4"/>
      <c r="AK8" s="97" t="s">
        <v>343</v>
      </c>
      <c r="AL8" s="97" t="s">
        <v>342</v>
      </c>
      <c r="AM8" s="4"/>
      <c r="AN8" s="4"/>
      <c r="AO8" s="4"/>
      <c r="AP8" s="4"/>
      <c r="AQ8" s="4"/>
      <c r="AR8" s="4"/>
      <c r="AS8" s="4"/>
      <c r="AT8" s="4"/>
      <c r="AU8" s="4"/>
      <c r="AV8" s="4"/>
      <c r="AW8" s="4"/>
      <c r="AX8" s="4"/>
      <c r="AY8" s="4"/>
      <c r="AZ8" s="4" t="s">
        <v>299</v>
      </c>
      <c r="BA8" s="4" t="s">
        <v>341</v>
      </c>
      <c r="BB8" s="4" t="s">
        <v>31</v>
      </c>
      <c r="BC8" s="232" t="s">
        <v>40</v>
      </c>
      <c r="BD8" s="4"/>
      <c r="BE8" s="4"/>
    </row>
    <row r="9" spans="2:57" ht="15" customHeight="1" thickBot="1">
      <c r="E9" s="51"/>
      <c r="F9" s="51"/>
      <c r="G9" s="480"/>
      <c r="H9" s="481"/>
      <c r="I9" s="481"/>
      <c r="J9" s="481"/>
      <c r="K9" s="481"/>
      <c r="L9" s="482"/>
      <c r="M9" s="20"/>
      <c r="N9" s="51"/>
      <c r="O9" s="187"/>
      <c r="P9" s="187"/>
      <c r="Q9" s="187"/>
      <c r="R9" s="187"/>
      <c r="X9" s="235"/>
      <c r="AJ9" s="4"/>
      <c r="AK9" s="97" t="s">
        <v>340</v>
      </c>
      <c r="AL9" s="97" t="s">
        <v>339</v>
      </c>
      <c r="AM9" s="4"/>
      <c r="AN9" s="4"/>
      <c r="AO9" s="4"/>
      <c r="AP9" s="4"/>
      <c r="AQ9" s="4"/>
      <c r="AR9" s="4"/>
      <c r="AS9" s="4"/>
      <c r="AT9" s="4"/>
      <c r="AU9" s="4"/>
      <c r="AV9" s="4"/>
      <c r="AW9" s="4"/>
      <c r="AX9" s="4"/>
      <c r="AY9" s="4"/>
      <c r="AZ9" s="4" t="s">
        <v>338</v>
      </c>
      <c r="BA9" s="4" t="s">
        <v>61</v>
      </c>
      <c r="BB9" s="4" t="s">
        <v>32</v>
      </c>
      <c r="BC9" s="232" t="s">
        <v>247</v>
      </c>
      <c r="BD9" s="4"/>
      <c r="BE9" s="4"/>
    </row>
    <row r="10" spans="2:57" ht="15" customHeight="1" thickBot="1">
      <c r="E10" s="51"/>
      <c r="F10" s="51"/>
      <c r="G10" s="48"/>
      <c r="H10" s="48"/>
      <c r="I10" s="48"/>
      <c r="J10" s="48"/>
      <c r="K10" s="48"/>
      <c r="L10" s="188"/>
      <c r="M10" s="35"/>
      <c r="N10" s="51"/>
      <c r="O10" s="187"/>
      <c r="P10" s="187"/>
      <c r="Q10" s="187"/>
      <c r="R10" s="187"/>
      <c r="AJ10" s="4"/>
      <c r="AK10" s="97" t="s">
        <v>337</v>
      </c>
      <c r="AL10" s="97" t="s">
        <v>336</v>
      </c>
      <c r="AM10" s="4"/>
      <c r="AN10" s="4"/>
      <c r="AO10" s="4"/>
      <c r="AP10" s="4"/>
      <c r="AQ10" s="4"/>
      <c r="AR10" s="4"/>
      <c r="AS10" s="4"/>
      <c r="AT10" s="4"/>
      <c r="AU10" s="4"/>
      <c r="AV10" s="4"/>
      <c r="AW10" s="4"/>
      <c r="AX10" s="4"/>
      <c r="AY10" s="4"/>
      <c r="AZ10" s="4" t="s">
        <v>58</v>
      </c>
      <c r="BA10" s="4" t="s">
        <v>174</v>
      </c>
      <c r="BB10" s="4" t="s">
        <v>335</v>
      </c>
      <c r="BC10" s="232" t="s">
        <v>249</v>
      </c>
      <c r="BD10" s="4"/>
      <c r="BE10" s="4"/>
    </row>
    <row r="11" spans="2:57" ht="15" customHeight="1">
      <c r="B11" s="300" t="s">
        <v>17</v>
      </c>
      <c r="C11" s="301"/>
      <c r="D11" s="371">
        <f>'CUSTOM YOUTH JERSEYS'!D11:G11</f>
        <v>0</v>
      </c>
      <c r="E11" s="372"/>
      <c r="F11" s="372"/>
      <c r="G11" s="373"/>
      <c r="H11" s="48"/>
      <c r="J11" s="300" t="s">
        <v>27</v>
      </c>
      <c r="K11" s="301"/>
      <c r="L11" s="371">
        <f>'CUSTOM YOUTH JERSEYS'!M11</f>
        <v>0</v>
      </c>
      <c r="M11" s="372"/>
      <c r="N11" s="372"/>
      <c r="O11" s="373"/>
      <c r="Q11" s="47"/>
      <c r="R11" s="47"/>
      <c r="AJ11" s="4"/>
      <c r="AK11" s="97" t="s">
        <v>138</v>
      </c>
      <c r="AL11" s="97" t="s">
        <v>334</v>
      </c>
      <c r="AM11" s="4"/>
      <c r="AN11" s="4"/>
      <c r="AO11" s="4"/>
      <c r="AP11" s="4"/>
      <c r="AQ11" s="4"/>
      <c r="AR11" s="4"/>
      <c r="AS11" s="4"/>
      <c r="AT11" s="4"/>
      <c r="AU11" s="4"/>
      <c r="AV11" s="4"/>
      <c r="AW11" s="4"/>
      <c r="AX11" s="4"/>
      <c r="AY11" s="4"/>
      <c r="BA11" s="4" t="s">
        <v>59</v>
      </c>
      <c r="BB11" s="4" t="s">
        <v>33</v>
      </c>
      <c r="BC11" s="232" t="s">
        <v>203</v>
      </c>
      <c r="BD11" s="4"/>
      <c r="BE11" s="4"/>
    </row>
    <row r="12" spans="2:57" ht="15" customHeight="1">
      <c r="B12" s="303" t="s">
        <v>16</v>
      </c>
      <c r="C12" s="304"/>
      <c r="D12" s="314">
        <f>'CUSTOM YOUTH JERSEYS'!D12:G13</f>
        <v>0</v>
      </c>
      <c r="E12" s="315"/>
      <c r="F12" s="315"/>
      <c r="G12" s="316"/>
      <c r="H12" s="48"/>
      <c r="J12" s="303" t="s">
        <v>26</v>
      </c>
      <c r="K12" s="304"/>
      <c r="L12" s="314">
        <f>'CUSTOM YOUTH JERSEYS'!M12</f>
        <v>0</v>
      </c>
      <c r="M12" s="315"/>
      <c r="N12" s="315"/>
      <c r="O12" s="316"/>
      <c r="Q12" s="187"/>
      <c r="R12" s="187"/>
      <c r="AJ12" s="4"/>
      <c r="AK12" s="97" t="s">
        <v>333</v>
      </c>
      <c r="AL12" s="97" t="s">
        <v>332</v>
      </c>
      <c r="AM12" s="4"/>
      <c r="AN12" s="4"/>
      <c r="AO12" s="4"/>
      <c r="AP12" s="4"/>
      <c r="AQ12" s="4"/>
      <c r="AR12" s="4"/>
      <c r="AS12" s="4"/>
      <c r="AT12" s="4"/>
      <c r="AU12" s="4"/>
      <c r="AV12" s="4"/>
      <c r="AW12" s="4"/>
      <c r="AX12" s="4"/>
      <c r="AY12" s="4"/>
      <c r="AZ12" s="4"/>
      <c r="BA12" s="4"/>
      <c r="BB12" s="4" t="s">
        <v>34</v>
      </c>
      <c r="BC12" s="232" t="s">
        <v>250</v>
      </c>
      <c r="BD12" s="4"/>
      <c r="BE12" s="4"/>
    </row>
    <row r="13" spans="2:57" ht="15" customHeight="1">
      <c r="B13" s="305"/>
      <c r="C13" s="306"/>
      <c r="D13" s="317"/>
      <c r="E13" s="318"/>
      <c r="F13" s="318"/>
      <c r="G13" s="319"/>
      <c r="H13" s="48"/>
      <c r="J13" s="305"/>
      <c r="K13" s="306"/>
      <c r="L13" s="317"/>
      <c r="M13" s="318"/>
      <c r="N13" s="318"/>
      <c r="O13" s="319"/>
      <c r="Q13" s="187"/>
      <c r="R13" s="187"/>
      <c r="AJ13" s="4"/>
      <c r="AK13" s="97" t="s">
        <v>142</v>
      </c>
      <c r="AL13" s="97" t="s">
        <v>331</v>
      </c>
      <c r="AM13" s="4"/>
      <c r="AN13" s="4"/>
      <c r="AO13" s="4"/>
      <c r="AP13" s="4"/>
      <c r="AQ13" s="4"/>
      <c r="AR13" s="4"/>
      <c r="AS13" s="4"/>
      <c r="AT13" s="4"/>
      <c r="AU13" s="4"/>
      <c r="AV13" s="4"/>
      <c r="AW13" s="4"/>
      <c r="AX13" s="4"/>
      <c r="AY13" s="4"/>
      <c r="AZ13" s="4"/>
      <c r="BA13" s="4"/>
      <c r="BB13" s="4"/>
      <c r="BC13" s="232" t="s">
        <v>251</v>
      </c>
      <c r="BD13" s="4"/>
      <c r="BE13" s="4"/>
    </row>
    <row r="14" spans="2:57" ht="15" customHeight="1">
      <c r="B14" s="265" t="s">
        <v>18</v>
      </c>
      <c r="C14" s="302"/>
      <c r="D14" s="374">
        <f>'CUSTOM YOUTH JERSEYS'!D14:G14</f>
        <v>0</v>
      </c>
      <c r="E14" s="379"/>
      <c r="F14" s="379"/>
      <c r="G14" s="380"/>
      <c r="H14" s="48"/>
      <c r="J14" s="265" t="s">
        <v>18</v>
      </c>
      <c r="K14" s="302"/>
      <c r="L14" s="374">
        <f>'CUSTOM YOUTH JERSEYS'!M14</f>
        <v>0</v>
      </c>
      <c r="M14" s="379"/>
      <c r="N14" s="379"/>
      <c r="O14" s="380"/>
      <c r="Q14" s="186"/>
      <c r="R14" s="186"/>
      <c r="AJ14" s="4"/>
      <c r="AK14" s="97" t="s">
        <v>330</v>
      </c>
      <c r="AL14" s="97" t="s">
        <v>329</v>
      </c>
      <c r="AM14" s="4"/>
      <c r="AN14" s="4"/>
      <c r="AO14" s="4"/>
      <c r="AP14" s="4"/>
      <c r="AQ14" s="4"/>
      <c r="AR14" s="4"/>
      <c r="AS14" s="4"/>
      <c r="AT14" s="4"/>
      <c r="AU14" s="4"/>
      <c r="AV14" s="4"/>
      <c r="AW14" s="4"/>
      <c r="AX14" s="4"/>
      <c r="AY14" s="4"/>
      <c r="AZ14" s="4"/>
      <c r="BA14" s="4"/>
      <c r="BB14" s="4"/>
      <c r="BC14" s="232" t="s">
        <v>252</v>
      </c>
      <c r="BD14" s="4"/>
      <c r="BE14" s="4"/>
    </row>
    <row r="15" spans="2:57" ht="15" customHeight="1">
      <c r="B15" s="303" t="s">
        <v>25</v>
      </c>
      <c r="C15" s="304"/>
      <c r="D15" s="314">
        <f>'CUSTOM YOUTH JERSEYS'!D15:G16</f>
        <v>0</v>
      </c>
      <c r="E15" s="315"/>
      <c r="F15" s="315"/>
      <c r="G15" s="316"/>
      <c r="H15" s="48"/>
      <c r="J15" s="303" t="s">
        <v>24</v>
      </c>
      <c r="K15" s="304"/>
      <c r="L15" s="314">
        <f>'CUSTOM YOUTH JERSEYS'!M15</f>
        <v>0</v>
      </c>
      <c r="M15" s="315"/>
      <c r="N15" s="315"/>
      <c r="O15" s="316"/>
      <c r="Q15" s="185"/>
      <c r="R15" s="185"/>
      <c r="AJ15" s="4"/>
      <c r="AK15" s="97" t="s">
        <v>328</v>
      </c>
      <c r="AL15" s="97" t="s">
        <v>327</v>
      </c>
      <c r="AM15" s="4"/>
      <c r="AN15" s="4"/>
      <c r="AO15" s="4"/>
      <c r="AP15" s="4"/>
      <c r="AQ15" s="4"/>
      <c r="AR15" s="4"/>
      <c r="AS15" s="4"/>
      <c r="AT15" s="4"/>
      <c r="AU15" s="4"/>
      <c r="AV15" s="4"/>
      <c r="AW15" s="4"/>
      <c r="AX15" s="4"/>
      <c r="AY15" s="4"/>
      <c r="AZ15" s="4"/>
      <c r="BA15" s="4"/>
      <c r="BB15" s="4"/>
      <c r="BC15" s="232" t="s">
        <v>253</v>
      </c>
      <c r="BD15" s="4"/>
      <c r="BE15" s="4"/>
    </row>
    <row r="16" spans="2:57" ht="15" customHeight="1">
      <c r="B16" s="307"/>
      <c r="C16" s="308"/>
      <c r="D16" s="317"/>
      <c r="E16" s="318"/>
      <c r="F16" s="318"/>
      <c r="G16" s="319"/>
      <c r="H16" s="48"/>
      <c r="J16" s="307"/>
      <c r="K16" s="308"/>
      <c r="L16" s="317"/>
      <c r="M16" s="318"/>
      <c r="N16" s="318"/>
      <c r="O16" s="319"/>
      <c r="Q16" s="184"/>
      <c r="R16" s="184"/>
      <c r="AJ16" s="4"/>
      <c r="AK16" s="97" t="s">
        <v>326</v>
      </c>
      <c r="AL16" s="97" t="s">
        <v>325</v>
      </c>
      <c r="AM16" s="4"/>
      <c r="AN16" s="4"/>
      <c r="AO16" s="4"/>
      <c r="AP16" s="4"/>
      <c r="AQ16" s="4"/>
      <c r="AR16" s="4"/>
      <c r="AS16" s="4"/>
      <c r="AT16" s="4"/>
      <c r="AU16" s="4"/>
      <c r="AV16" s="4"/>
      <c r="AW16" s="4"/>
      <c r="AX16" s="4"/>
      <c r="AY16" s="4"/>
      <c r="AZ16" s="4"/>
      <c r="BA16" s="4"/>
      <c r="BB16" s="4"/>
      <c r="BC16" s="232" t="s">
        <v>254</v>
      </c>
      <c r="BD16" s="4"/>
      <c r="BE16" s="4"/>
    </row>
    <row r="17" spans="2:57" ht="15" customHeight="1">
      <c r="B17" s="307"/>
      <c r="C17" s="308"/>
      <c r="D17" s="243" t="s">
        <v>21</v>
      </c>
      <c r="E17" s="244"/>
      <c r="F17" s="202" t="s">
        <v>22</v>
      </c>
      <c r="G17" s="195" t="s">
        <v>23</v>
      </c>
      <c r="H17" s="48"/>
      <c r="J17" s="307"/>
      <c r="K17" s="308"/>
      <c r="L17" s="243" t="s">
        <v>21</v>
      </c>
      <c r="M17" s="244"/>
      <c r="N17" s="202" t="s">
        <v>22</v>
      </c>
      <c r="O17" s="195" t="s">
        <v>23</v>
      </c>
      <c r="Q17" s="184"/>
      <c r="R17" s="184"/>
      <c r="AJ17" s="4"/>
      <c r="AK17" s="97" t="s">
        <v>324</v>
      </c>
      <c r="AL17" s="97" t="s">
        <v>323</v>
      </c>
      <c r="AM17" s="4"/>
      <c r="AN17" s="4"/>
      <c r="AO17" s="4"/>
      <c r="AP17" s="4"/>
      <c r="AQ17" s="4"/>
      <c r="AR17" s="4"/>
      <c r="AS17" s="4"/>
      <c r="AT17" s="4"/>
      <c r="AU17" s="4"/>
      <c r="AV17" s="4"/>
      <c r="AW17" s="4"/>
      <c r="AX17" s="4"/>
      <c r="AY17" s="4"/>
      <c r="AZ17" s="4"/>
      <c r="BA17" s="4"/>
      <c r="BB17" s="4"/>
      <c r="BC17" s="232" t="s">
        <v>41</v>
      </c>
      <c r="BD17" s="4"/>
      <c r="BE17" s="4"/>
    </row>
    <row r="18" spans="2:57" ht="15" customHeight="1">
      <c r="B18" s="305"/>
      <c r="C18" s="306"/>
      <c r="D18" s="374">
        <f>'CUSTOM YOUTH JERSEYS'!D18:E18</f>
        <v>0</v>
      </c>
      <c r="E18" s="375"/>
      <c r="F18" s="201">
        <f>'CUSTOM YOUTH JERSEYS'!F18</f>
        <v>0</v>
      </c>
      <c r="G18" s="236">
        <f>'CUSTOM YOUTH JERSEYS'!G18</f>
        <v>0</v>
      </c>
      <c r="H18" s="48"/>
      <c r="J18" s="305"/>
      <c r="K18" s="306"/>
      <c r="L18" s="374">
        <f>'CUSTOM YOUTH JERSEYS'!M18</f>
        <v>0</v>
      </c>
      <c r="M18" s="375"/>
      <c r="N18" s="201">
        <f>'CUSTOM YOUTH JERSEYS'!O18</f>
        <v>0</v>
      </c>
      <c r="O18" s="236">
        <f>'CUSTOM YOUTH JERSEYS'!P18</f>
        <v>0</v>
      </c>
      <c r="R18" s="4"/>
      <c r="AJ18" s="4"/>
      <c r="AK18" s="97" t="s">
        <v>322</v>
      </c>
      <c r="AL18" s="97" t="s">
        <v>321</v>
      </c>
      <c r="AM18" s="4"/>
      <c r="AN18" s="4"/>
      <c r="AO18" s="4"/>
      <c r="AP18" s="4"/>
      <c r="AQ18" s="4"/>
      <c r="AR18" s="4"/>
      <c r="AS18" s="4"/>
      <c r="AT18" s="4"/>
      <c r="AU18" s="4"/>
      <c r="AV18" s="4"/>
      <c r="AW18" s="4"/>
      <c r="AX18" s="4"/>
      <c r="AY18" s="4"/>
      <c r="AZ18" s="4"/>
      <c r="BA18" s="4"/>
      <c r="BB18" s="4"/>
      <c r="BC18" s="232" t="s">
        <v>42</v>
      </c>
      <c r="BD18" s="4"/>
      <c r="BE18" s="4"/>
    </row>
    <row r="19" spans="2:57" ht="15" customHeight="1" thickBot="1">
      <c r="B19" s="274" t="s">
        <v>20</v>
      </c>
      <c r="C19" s="299"/>
      <c r="D19" s="438">
        <f>'CUSTOM YOUTH JERSEYS'!D19:G19</f>
        <v>0</v>
      </c>
      <c r="E19" s="439"/>
      <c r="F19" s="439"/>
      <c r="G19" s="440"/>
      <c r="H19" s="48"/>
      <c r="J19" s="274" t="s">
        <v>19</v>
      </c>
      <c r="K19" s="299"/>
      <c r="L19" s="438">
        <f>'CUSTOM YOUTH JERSEYS'!M19</f>
        <v>0</v>
      </c>
      <c r="M19" s="439"/>
      <c r="N19" s="439"/>
      <c r="O19" s="440"/>
      <c r="R19" s="4"/>
      <c r="AA19" s="98" t="s">
        <v>209</v>
      </c>
      <c r="AJ19" s="4"/>
      <c r="AK19" s="97" t="s">
        <v>320</v>
      </c>
      <c r="AL19" s="97" t="s">
        <v>319</v>
      </c>
      <c r="AM19" s="4"/>
      <c r="AN19" s="4"/>
      <c r="AO19" s="4"/>
      <c r="AP19" s="4"/>
      <c r="AQ19" s="4"/>
      <c r="AR19" s="4"/>
      <c r="AS19" s="4"/>
      <c r="AT19" s="4"/>
      <c r="AU19" s="4"/>
      <c r="AV19" s="4"/>
      <c r="AW19" s="4"/>
      <c r="AX19" s="4"/>
      <c r="AY19" s="4"/>
      <c r="AZ19" s="4"/>
      <c r="BA19" s="4"/>
      <c r="BB19" s="4"/>
      <c r="BC19" s="232" t="s">
        <v>202</v>
      </c>
      <c r="BD19" s="4"/>
      <c r="BE19" s="4"/>
    </row>
    <row r="20" spans="2:57" ht="15" customHeight="1">
      <c r="H20" s="48"/>
      <c r="L20" s="183"/>
      <c r="M20" s="3"/>
      <c r="P20" s="187"/>
      <c r="R20" s="4"/>
      <c r="AJ20" s="4"/>
      <c r="AK20" s="4"/>
      <c r="AL20" s="4"/>
      <c r="AM20" s="4"/>
      <c r="AN20" s="4"/>
      <c r="AO20" s="4"/>
      <c r="AP20" s="4"/>
      <c r="AQ20" s="4"/>
      <c r="AR20" s="4"/>
      <c r="AS20" s="4"/>
      <c r="AT20" s="4"/>
      <c r="AU20" s="4"/>
      <c r="AV20" s="4"/>
      <c r="AW20" s="4"/>
      <c r="AX20" s="4"/>
      <c r="AY20" s="4"/>
      <c r="AZ20" s="4"/>
      <c r="BA20" s="4"/>
      <c r="BB20" s="4"/>
      <c r="BC20" s="232" t="s">
        <v>43</v>
      </c>
      <c r="BD20" s="4"/>
      <c r="BE20" s="4"/>
    </row>
    <row r="21" spans="2:57" ht="15" customHeight="1">
      <c r="L21" s="183"/>
      <c r="M21" s="3"/>
      <c r="P21" s="187"/>
      <c r="R21" s="4"/>
      <c r="AJ21" s="4"/>
      <c r="AK21" s="4"/>
      <c r="AL21" s="4"/>
      <c r="AM21" s="4"/>
      <c r="AN21" s="4"/>
      <c r="AO21" s="4"/>
      <c r="AP21" s="4"/>
      <c r="AQ21" s="4"/>
      <c r="AR21" s="4"/>
      <c r="AS21" s="4"/>
      <c r="AT21" s="4"/>
      <c r="AU21" s="4"/>
      <c r="AV21" s="4"/>
      <c r="AW21" s="4"/>
      <c r="AX21" s="4"/>
      <c r="AY21" s="4"/>
      <c r="AZ21" s="4"/>
      <c r="BA21" s="4"/>
      <c r="BB21" s="4"/>
      <c r="BC21" s="232" t="s">
        <v>257</v>
      </c>
      <c r="BD21" s="4"/>
      <c r="BE21" s="4"/>
    </row>
    <row r="22" spans="2:57" ht="15" customHeight="1">
      <c r="L22" s="183"/>
      <c r="M22" s="3"/>
      <c r="P22" s="187"/>
      <c r="R22" s="4"/>
      <c r="AJ22" s="4"/>
      <c r="AK22" s="4"/>
      <c r="AL22" s="4"/>
      <c r="AM22" s="4"/>
      <c r="AN22" s="4"/>
      <c r="AO22" s="4"/>
      <c r="AP22" s="4"/>
      <c r="AQ22" s="4"/>
      <c r="AR22" s="4"/>
      <c r="AS22" s="4"/>
      <c r="AT22" s="4"/>
      <c r="AU22" s="4"/>
      <c r="AV22" s="4"/>
      <c r="AW22" s="4"/>
      <c r="AX22" s="4"/>
      <c r="AY22" s="4"/>
      <c r="AZ22" s="4"/>
      <c r="BA22" s="4"/>
      <c r="BB22" s="4"/>
      <c r="BC22" s="232" t="s">
        <v>44</v>
      </c>
      <c r="BD22" s="4"/>
      <c r="BE22" s="4"/>
    </row>
    <row r="23" spans="2:57" ht="15" customHeight="1">
      <c r="D23" s="3"/>
      <c r="E23" s="3"/>
      <c r="F23" s="182"/>
      <c r="G23" s="182"/>
      <c r="H23" s="182"/>
      <c r="I23" s="182"/>
      <c r="J23" s="3"/>
      <c r="K23" s="3"/>
      <c r="L23" s="181"/>
      <c r="AJ23" s="4"/>
      <c r="AM23" s="4"/>
      <c r="AN23" s="4"/>
      <c r="AO23" s="4"/>
      <c r="AP23" s="4"/>
      <c r="AQ23" s="4"/>
      <c r="AR23" s="4"/>
      <c r="AS23" s="4"/>
      <c r="AT23" s="4"/>
      <c r="AU23" s="4"/>
      <c r="AV23" s="4"/>
      <c r="AW23" s="4"/>
      <c r="AX23" s="4"/>
      <c r="AY23" s="4"/>
      <c r="AZ23" s="4"/>
      <c r="BA23" s="4"/>
      <c r="BB23" s="4"/>
      <c r="BC23" s="232" t="s">
        <v>258</v>
      </c>
      <c r="BD23" s="4"/>
      <c r="BE23" s="4"/>
    </row>
    <row r="24" spans="2:57" ht="15" customHeight="1">
      <c r="B24" s="496" t="s">
        <v>300</v>
      </c>
      <c r="C24" s="497"/>
      <c r="D24" s="493" t="s">
        <v>30</v>
      </c>
      <c r="E24" s="494"/>
      <c r="F24" s="494"/>
      <c r="G24" s="494"/>
      <c r="H24" s="495"/>
      <c r="I24" s="490" t="s">
        <v>214</v>
      </c>
      <c r="J24" s="491"/>
      <c r="K24" s="491" t="s">
        <v>217</v>
      </c>
      <c r="L24" s="492"/>
      <c r="M24" s="500" t="s">
        <v>220</v>
      </c>
      <c r="N24" s="501"/>
      <c r="O24" s="498" t="s">
        <v>223</v>
      </c>
      <c r="P24" s="499"/>
      <c r="AJ24" s="4"/>
      <c r="AM24" s="4"/>
      <c r="AN24" s="4"/>
      <c r="AO24" s="4"/>
      <c r="AP24" s="4"/>
      <c r="AQ24" s="4"/>
      <c r="AR24" s="4"/>
      <c r="AS24" s="4"/>
      <c r="AT24" s="4"/>
      <c r="AU24" s="4"/>
      <c r="AV24" s="4"/>
      <c r="AW24" s="4"/>
      <c r="AX24" s="4"/>
      <c r="AY24" s="4"/>
      <c r="AZ24" s="4"/>
      <c r="BA24" s="4"/>
      <c r="BB24" s="4"/>
      <c r="BC24" s="232" t="s">
        <v>259</v>
      </c>
      <c r="BD24" s="4"/>
      <c r="BE24" s="4"/>
    </row>
    <row r="25" spans="2:57" ht="15" customHeight="1">
      <c r="B25" s="483">
        <f t="shared" ref="B25:B30" si="0">SUM(I25:P25)</f>
        <v>0</v>
      </c>
      <c r="C25" s="484"/>
      <c r="D25" s="487" t="str">
        <f t="shared" ref="D25:D30" si="1">IF($G$4="_ _ _ _ _ _ _ _ ","",IF(RIGHT($G$4,2)="AL",AZ7,IF(RIGHT($G$4,2)="PL",BA7,BB7)))</f>
        <v/>
      </c>
      <c r="E25" s="488"/>
      <c r="F25" s="488"/>
      <c r="G25" s="488"/>
      <c r="H25" s="489"/>
      <c r="I25" s="485"/>
      <c r="J25" s="486"/>
      <c r="K25" s="485"/>
      <c r="L25" s="486"/>
      <c r="M25" s="485"/>
      <c r="N25" s="486"/>
      <c r="O25" s="485"/>
      <c r="P25" s="486"/>
      <c r="AJ25" s="4"/>
      <c r="AK25" s="4"/>
      <c r="AL25" s="4"/>
      <c r="AM25" s="4"/>
      <c r="AN25" s="4"/>
      <c r="AO25" s="4"/>
      <c r="AP25" s="4"/>
      <c r="AQ25" s="4"/>
      <c r="AR25" s="4"/>
      <c r="AS25" s="4"/>
      <c r="AT25" s="4"/>
      <c r="AU25" s="4"/>
      <c r="AV25" s="4"/>
      <c r="AW25" s="4"/>
      <c r="AX25" s="4"/>
      <c r="AY25" s="4"/>
      <c r="AZ25" s="4"/>
      <c r="BA25" s="4"/>
      <c r="BB25" s="4"/>
      <c r="BC25" s="232" t="s">
        <v>260</v>
      </c>
      <c r="BD25" s="4"/>
      <c r="BE25" s="4"/>
    </row>
    <row r="26" spans="2:57" s="5" customFormat="1" ht="15" customHeight="1">
      <c r="B26" s="483">
        <f t="shared" si="0"/>
        <v>0</v>
      </c>
      <c r="C26" s="484"/>
      <c r="D26" s="487" t="str">
        <f t="shared" si="1"/>
        <v/>
      </c>
      <c r="E26" s="488"/>
      <c r="F26" s="488"/>
      <c r="G26" s="488"/>
      <c r="H26" s="489"/>
      <c r="I26" s="485"/>
      <c r="J26" s="486"/>
      <c r="K26" s="485"/>
      <c r="L26" s="486"/>
      <c r="M26" s="485"/>
      <c r="N26" s="486"/>
      <c r="O26" s="485"/>
      <c r="P26" s="486"/>
      <c r="S26" s="98"/>
      <c r="AJ26" s="4"/>
      <c r="AK26" s="4"/>
      <c r="AL26" s="4"/>
      <c r="AM26" s="4"/>
      <c r="AN26" s="4"/>
      <c r="AO26" s="4"/>
      <c r="AP26" s="4"/>
      <c r="AQ26" s="4"/>
      <c r="AR26" s="4"/>
      <c r="AS26" s="4"/>
      <c r="AT26" s="4"/>
      <c r="AU26" s="4"/>
      <c r="AV26" s="4"/>
      <c r="AW26" s="4"/>
      <c r="AX26" s="4"/>
      <c r="AY26" s="4"/>
      <c r="AZ26" s="4"/>
      <c r="BA26" s="4"/>
      <c r="BB26" s="4"/>
      <c r="BC26" s="232" t="s">
        <v>261</v>
      </c>
      <c r="BD26" s="4"/>
      <c r="BE26" s="4"/>
    </row>
    <row r="27" spans="2:57" s="5" customFormat="1" ht="15" customHeight="1">
      <c r="B27" s="483">
        <f t="shared" si="0"/>
        <v>0</v>
      </c>
      <c r="C27" s="484"/>
      <c r="D27" s="487" t="str">
        <f t="shared" si="1"/>
        <v/>
      </c>
      <c r="E27" s="488"/>
      <c r="F27" s="488"/>
      <c r="G27" s="488"/>
      <c r="H27" s="489"/>
      <c r="I27" s="485"/>
      <c r="J27" s="486"/>
      <c r="K27" s="485"/>
      <c r="L27" s="486"/>
      <c r="M27" s="485"/>
      <c r="N27" s="486"/>
      <c r="O27" s="485"/>
      <c r="P27" s="486"/>
      <c r="S27" s="98"/>
      <c r="AJ27" s="4"/>
      <c r="AK27" s="4"/>
      <c r="AL27" s="4"/>
      <c r="AM27" s="4"/>
      <c r="AN27" s="4"/>
      <c r="AO27" s="4"/>
      <c r="AP27" s="4"/>
      <c r="AQ27" s="4"/>
      <c r="AR27" s="4"/>
      <c r="AS27" s="4"/>
      <c r="AT27" s="4"/>
      <c r="AU27" s="4"/>
      <c r="AV27" s="4"/>
      <c r="AW27" s="4"/>
      <c r="AX27" s="4"/>
      <c r="AY27" s="4"/>
      <c r="AZ27" s="4"/>
      <c r="BA27" s="4"/>
      <c r="BB27" s="4"/>
      <c r="BC27" s="232" t="s">
        <v>265</v>
      </c>
      <c r="BD27" s="4"/>
      <c r="BE27" s="4"/>
    </row>
    <row r="28" spans="2:57" s="5" customFormat="1" ht="15" customHeight="1">
      <c r="B28" s="483">
        <f t="shared" si="0"/>
        <v>0</v>
      </c>
      <c r="C28" s="484"/>
      <c r="D28" s="487" t="str">
        <f t="shared" si="1"/>
        <v/>
      </c>
      <c r="E28" s="488"/>
      <c r="F28" s="488"/>
      <c r="G28" s="488"/>
      <c r="H28" s="489"/>
      <c r="I28" s="485"/>
      <c r="J28" s="486"/>
      <c r="K28" s="485"/>
      <c r="L28" s="486"/>
      <c r="M28" s="485"/>
      <c r="N28" s="486"/>
      <c r="O28" s="485"/>
      <c r="P28" s="486"/>
      <c r="S28" s="98"/>
      <c r="AJ28" s="4"/>
      <c r="AK28" s="4"/>
      <c r="AL28" s="4"/>
      <c r="AM28" s="4"/>
      <c r="AN28" s="4"/>
      <c r="AO28" s="4"/>
      <c r="AP28" s="4"/>
      <c r="AQ28" s="4"/>
      <c r="AR28" s="4"/>
      <c r="AS28" s="4"/>
      <c r="AT28" s="4"/>
      <c r="AU28" s="4"/>
      <c r="AV28" s="4"/>
      <c r="AW28" s="4"/>
      <c r="AX28" s="4"/>
      <c r="AY28" s="4"/>
      <c r="AZ28" s="4"/>
      <c r="BA28" s="4"/>
      <c r="BB28" s="4"/>
      <c r="BC28" s="232" t="s">
        <v>210</v>
      </c>
      <c r="BD28" s="4"/>
      <c r="BE28" s="4"/>
    </row>
    <row r="29" spans="2:57" s="5" customFormat="1" ht="15" customHeight="1">
      <c r="B29" s="483">
        <f t="shared" si="0"/>
        <v>0</v>
      </c>
      <c r="C29" s="484"/>
      <c r="D29" s="487" t="str">
        <f t="shared" si="1"/>
        <v/>
      </c>
      <c r="E29" s="488"/>
      <c r="F29" s="488"/>
      <c r="G29" s="488"/>
      <c r="H29" s="489"/>
      <c r="I29" s="485"/>
      <c r="J29" s="486"/>
      <c r="K29" s="485"/>
      <c r="L29" s="486"/>
      <c r="M29" s="485"/>
      <c r="N29" s="486"/>
      <c r="O29" s="485"/>
      <c r="P29" s="486"/>
      <c r="S29" s="98"/>
      <c r="AJ29" s="4"/>
      <c r="AK29" s="4"/>
      <c r="AL29" s="4"/>
      <c r="AM29" s="4"/>
      <c r="AN29" s="4"/>
      <c r="AO29" s="4"/>
      <c r="AP29" s="4"/>
      <c r="AQ29" s="4"/>
      <c r="AR29" s="4"/>
      <c r="AS29" s="4"/>
      <c r="AT29" s="4"/>
      <c r="AU29" s="4"/>
      <c r="AV29" s="4"/>
      <c r="AW29" s="4"/>
      <c r="AX29" s="4"/>
      <c r="AY29" s="4"/>
      <c r="AZ29" s="4"/>
      <c r="BA29" s="4"/>
      <c r="BB29" s="4"/>
      <c r="BC29" s="232" t="s">
        <v>45</v>
      </c>
      <c r="BD29" s="4"/>
      <c r="BE29" s="4"/>
    </row>
    <row r="30" spans="2:57" s="5" customFormat="1" ht="15" customHeight="1">
      <c r="B30" s="483">
        <f t="shared" si="0"/>
        <v>0</v>
      </c>
      <c r="C30" s="484"/>
      <c r="D30" s="487" t="str">
        <f t="shared" si="1"/>
        <v/>
      </c>
      <c r="E30" s="488"/>
      <c r="F30" s="488"/>
      <c r="G30" s="488"/>
      <c r="H30" s="489"/>
      <c r="I30" s="485"/>
      <c r="J30" s="486"/>
      <c r="K30" s="485"/>
      <c r="L30" s="486"/>
      <c r="M30" s="485"/>
      <c r="N30" s="486"/>
      <c r="O30" s="485"/>
      <c r="P30" s="486"/>
      <c r="S30" s="98"/>
      <c r="AJ30" s="4"/>
      <c r="AK30" s="4"/>
      <c r="AL30" s="4"/>
      <c r="AM30" s="4"/>
      <c r="AN30" s="4"/>
      <c r="AO30" s="4"/>
      <c r="AP30" s="4"/>
      <c r="AQ30" s="4"/>
      <c r="AR30" s="4"/>
      <c r="AS30" s="4"/>
      <c r="AT30" s="4"/>
      <c r="AU30" s="4"/>
      <c r="AV30" s="4"/>
      <c r="AW30" s="4"/>
      <c r="AX30" s="4"/>
      <c r="AY30" s="4"/>
      <c r="AZ30" s="4"/>
      <c r="BA30" s="4"/>
      <c r="BB30" s="4"/>
      <c r="BC30" s="232" t="s">
        <v>268</v>
      </c>
      <c r="BD30" s="4"/>
      <c r="BE30" s="4"/>
    </row>
    <row r="31" spans="2:57" s="5" customFormat="1" ht="15" customHeight="1">
      <c r="S31" s="98"/>
      <c r="AJ31" s="4"/>
      <c r="AK31" s="4"/>
      <c r="AL31" s="4"/>
      <c r="AM31" s="4"/>
      <c r="AN31" s="4"/>
      <c r="AO31" s="4"/>
      <c r="AP31" s="4"/>
      <c r="AQ31" s="4"/>
      <c r="AR31" s="4"/>
      <c r="AS31" s="4"/>
      <c r="AT31" s="4"/>
      <c r="AU31" s="4"/>
      <c r="AV31" s="4"/>
      <c r="AW31" s="4"/>
      <c r="AX31" s="4"/>
      <c r="AY31" s="4"/>
      <c r="AZ31" s="4"/>
      <c r="BA31" s="4"/>
      <c r="BB31" s="4"/>
      <c r="BC31" s="232" t="s">
        <v>269</v>
      </c>
      <c r="BD31" s="4"/>
      <c r="BE31" s="4"/>
    </row>
    <row r="32" spans="2:57" ht="15" customHeight="1">
      <c r="AJ32" s="4"/>
      <c r="AK32" s="4"/>
      <c r="AL32" s="4"/>
      <c r="AM32" s="4"/>
      <c r="AN32" s="4"/>
      <c r="AO32" s="4"/>
      <c r="AP32" s="4"/>
      <c r="AQ32" s="4"/>
      <c r="AR32" s="4"/>
      <c r="AS32" s="4"/>
      <c r="AT32" s="4"/>
      <c r="AU32" s="4"/>
      <c r="AV32" s="4"/>
      <c r="AW32" s="4"/>
      <c r="AX32" s="4"/>
      <c r="AY32" s="4"/>
      <c r="AZ32" s="4"/>
      <c r="BA32" s="4"/>
      <c r="BB32" s="4"/>
      <c r="BC32" s="232" t="s">
        <v>204</v>
      </c>
      <c r="BD32" s="4"/>
      <c r="BE32" s="4"/>
    </row>
    <row r="33" spans="2:57" ht="15" customHeight="1">
      <c r="B33" s="617">
        <f>SUM(B25:C30)</f>
        <v>0</v>
      </c>
      <c r="C33" s="618"/>
      <c r="D33" s="506" t="s">
        <v>5</v>
      </c>
      <c r="E33" s="507"/>
      <c r="F33" s="507"/>
      <c r="G33" s="507"/>
      <c r="H33" s="508"/>
      <c r="I33" s="502">
        <f>SUM(I25:J30)</f>
        <v>0</v>
      </c>
      <c r="J33" s="503"/>
      <c r="K33" s="502">
        <f>SUM(K25:L30)</f>
        <v>0</v>
      </c>
      <c r="L33" s="503"/>
      <c r="M33" s="502">
        <f>SUM(M25:N30)</f>
        <v>0</v>
      </c>
      <c r="N33" s="503"/>
      <c r="O33" s="502">
        <f>SUM(O25:P30)</f>
        <v>0</v>
      </c>
      <c r="P33" s="503"/>
      <c r="AJ33" s="4"/>
      <c r="AK33" s="4"/>
      <c r="AL33" s="4"/>
      <c r="AM33" s="4"/>
      <c r="AN33" s="4"/>
      <c r="AO33" s="4"/>
      <c r="AP33" s="4"/>
      <c r="AQ33" s="4"/>
      <c r="AR33" s="4"/>
      <c r="AS33" s="4"/>
      <c r="AT33" s="4"/>
      <c r="AU33" s="4"/>
      <c r="AV33" s="4"/>
      <c r="AW33" s="4"/>
      <c r="AX33" s="4"/>
      <c r="AY33" s="4"/>
      <c r="AZ33" s="4"/>
      <c r="BA33" s="4"/>
      <c r="BB33" s="4"/>
      <c r="BC33" s="232" t="s">
        <v>46</v>
      </c>
      <c r="BD33" s="4"/>
      <c r="BE33" s="4"/>
    </row>
    <row r="34" spans="2:57" ht="15" customHeight="1">
      <c r="B34" s="619"/>
      <c r="C34" s="620"/>
      <c r="D34" s="509"/>
      <c r="E34" s="510"/>
      <c r="F34" s="510"/>
      <c r="G34" s="510"/>
      <c r="H34" s="511"/>
      <c r="I34" s="504"/>
      <c r="J34" s="505"/>
      <c r="K34" s="504"/>
      <c r="L34" s="505"/>
      <c r="M34" s="504"/>
      <c r="N34" s="505"/>
      <c r="O34" s="504"/>
      <c r="P34" s="505"/>
      <c r="AJ34" s="4"/>
      <c r="AK34" s="4"/>
      <c r="AL34" s="4"/>
      <c r="AM34" s="4"/>
      <c r="AN34" s="4"/>
      <c r="AO34" s="4"/>
      <c r="AP34" s="4"/>
      <c r="AQ34" s="4"/>
      <c r="AR34" s="4"/>
      <c r="AS34" s="4"/>
      <c r="AT34" s="4"/>
      <c r="AU34" s="4"/>
      <c r="AV34" s="4"/>
      <c r="AW34" s="4"/>
      <c r="AX34" s="4"/>
      <c r="AY34" s="4"/>
      <c r="AZ34" s="4"/>
      <c r="BA34" s="4"/>
      <c r="BB34" s="4"/>
      <c r="BC34" s="232" t="s">
        <v>47</v>
      </c>
      <c r="BD34" s="4"/>
      <c r="BE34" s="4"/>
    </row>
    <row r="35" spans="2:57" ht="15" customHeight="1">
      <c r="AJ35" s="4"/>
      <c r="AK35" s="4"/>
      <c r="AL35" s="4"/>
      <c r="AM35" s="4"/>
      <c r="AN35" s="4"/>
      <c r="AO35" s="4"/>
      <c r="AP35" s="4"/>
      <c r="AQ35" s="4"/>
      <c r="AR35" s="4"/>
      <c r="AS35" s="4"/>
      <c r="AT35" s="4"/>
      <c r="AU35" s="4"/>
      <c r="AV35" s="4"/>
      <c r="AW35" s="4"/>
      <c r="AX35" s="4"/>
      <c r="AY35" s="4"/>
      <c r="AZ35" s="4"/>
      <c r="BA35" s="4"/>
      <c r="BB35" s="4"/>
      <c r="BC35" s="232" t="s">
        <v>48</v>
      </c>
      <c r="BD35" s="4"/>
      <c r="BE35" s="4"/>
    </row>
    <row r="36" spans="2:57" ht="15" customHeight="1">
      <c r="AJ36" s="4"/>
      <c r="AK36" s="4"/>
      <c r="AL36" s="4"/>
      <c r="AM36" s="4"/>
      <c r="AN36" s="4"/>
      <c r="AO36" s="4"/>
      <c r="AP36" s="4"/>
      <c r="AQ36" s="4"/>
      <c r="AR36" s="4"/>
      <c r="AS36" s="4"/>
      <c r="AT36" s="4"/>
      <c r="AU36" s="4"/>
      <c r="AV36" s="4"/>
      <c r="AW36" s="4"/>
      <c r="AX36" s="4"/>
      <c r="AY36" s="4"/>
      <c r="AZ36" s="4"/>
      <c r="BA36" s="4"/>
      <c r="BB36" s="4"/>
      <c r="BC36" s="232" t="s">
        <v>270</v>
      </c>
      <c r="BD36" s="4"/>
      <c r="BE36" s="4"/>
    </row>
    <row r="37" spans="2:57" ht="15" customHeight="1">
      <c r="AJ37" s="4"/>
      <c r="AK37" s="4"/>
      <c r="AL37" s="4"/>
      <c r="AM37" s="4"/>
      <c r="AN37" s="4"/>
      <c r="AO37" s="4"/>
      <c r="AP37" s="4"/>
      <c r="AQ37" s="4"/>
      <c r="AR37" s="4"/>
      <c r="AS37" s="4"/>
      <c r="AT37" s="4"/>
      <c r="AU37" s="4"/>
      <c r="AV37" s="4"/>
      <c r="AW37" s="4"/>
      <c r="AX37" s="4"/>
      <c r="AY37" s="4"/>
      <c r="AZ37" s="4"/>
      <c r="BA37" s="4"/>
      <c r="BB37" s="4"/>
      <c r="BC37" s="232" t="s">
        <v>49</v>
      </c>
      <c r="BD37" s="4"/>
      <c r="BE37" s="4"/>
    </row>
    <row r="38" spans="2:57" ht="15" customHeight="1">
      <c r="AJ38" s="4"/>
      <c r="AK38" s="4"/>
      <c r="AL38" s="4"/>
      <c r="AM38" s="4"/>
      <c r="AN38" s="4"/>
      <c r="AO38" s="4"/>
      <c r="AP38" s="4"/>
      <c r="AQ38" s="4"/>
      <c r="AR38" s="4"/>
      <c r="AS38" s="4"/>
      <c r="AT38" s="4"/>
      <c r="AU38" s="4"/>
      <c r="AV38" s="4"/>
      <c r="AW38" s="4"/>
      <c r="AX38" s="4"/>
      <c r="AY38" s="4"/>
      <c r="AZ38" s="4"/>
      <c r="BA38" s="4"/>
      <c r="BB38" s="4"/>
      <c r="BC38" s="232" t="s">
        <v>50</v>
      </c>
      <c r="BD38" s="4"/>
      <c r="BE38" s="4"/>
    </row>
    <row r="39" spans="2:57" ht="15" customHeight="1">
      <c r="AJ39" s="4"/>
      <c r="AK39" s="4"/>
      <c r="AL39" s="4"/>
      <c r="AM39" s="4"/>
      <c r="AN39" s="4"/>
      <c r="AO39" s="4"/>
      <c r="AP39" s="4"/>
      <c r="AQ39" s="4"/>
      <c r="AR39" s="4"/>
      <c r="AS39" s="4"/>
      <c r="AT39" s="4"/>
      <c r="AU39" s="4"/>
      <c r="AV39" s="4"/>
      <c r="AW39" s="4"/>
      <c r="AX39" s="4"/>
      <c r="AY39" s="4"/>
      <c r="AZ39" s="4"/>
      <c r="BA39" s="4"/>
      <c r="BB39" s="4"/>
      <c r="BC39" s="232" t="s">
        <v>272</v>
      </c>
      <c r="BD39" s="4"/>
      <c r="BE39" s="4"/>
    </row>
    <row r="40" spans="2:57" ht="15" customHeight="1">
      <c r="AJ40" s="4"/>
      <c r="AK40" s="4"/>
      <c r="AL40" s="4"/>
      <c r="AM40" s="4"/>
      <c r="AN40" s="4"/>
      <c r="AO40" s="4"/>
      <c r="AP40" s="4"/>
      <c r="AQ40" s="4"/>
      <c r="AR40" s="4"/>
      <c r="AS40" s="4"/>
      <c r="AT40" s="4"/>
      <c r="AU40" s="4"/>
      <c r="AV40" s="4"/>
      <c r="AW40" s="4"/>
      <c r="AX40" s="4"/>
      <c r="AY40" s="4"/>
      <c r="AZ40" s="4"/>
      <c r="BA40" s="4"/>
      <c r="BB40" s="4"/>
      <c r="BC40" s="232" t="s">
        <v>51</v>
      </c>
      <c r="BD40" s="4"/>
      <c r="BE40" s="4"/>
    </row>
    <row r="41" spans="2:57" ht="15" customHeight="1">
      <c r="AJ41" s="4"/>
      <c r="AK41" s="4"/>
      <c r="AL41" s="4"/>
      <c r="AM41" s="4"/>
      <c r="AN41" s="4"/>
      <c r="AO41" s="4"/>
      <c r="AP41" s="4"/>
      <c r="AQ41" s="4"/>
      <c r="AR41" s="4"/>
      <c r="AS41" s="4"/>
      <c r="AT41" s="4"/>
      <c r="AU41" s="4"/>
      <c r="AV41" s="4"/>
      <c r="AW41" s="4"/>
      <c r="AX41" s="4"/>
      <c r="AY41" s="4"/>
      <c r="AZ41" s="4"/>
      <c r="BA41" s="4"/>
      <c r="BB41" s="4"/>
      <c r="BC41" s="232" t="s">
        <v>273</v>
      </c>
      <c r="BD41" s="4"/>
      <c r="BE41" s="4"/>
    </row>
    <row r="42" spans="2:57" ht="15" customHeight="1">
      <c r="AJ42" s="4"/>
      <c r="AK42" s="4"/>
      <c r="AL42" s="4"/>
      <c r="AM42" s="4"/>
      <c r="AN42" s="4"/>
      <c r="AO42" s="4"/>
      <c r="AP42" s="4"/>
      <c r="AQ42" s="4"/>
      <c r="AR42" s="4"/>
      <c r="AS42" s="4"/>
      <c r="AT42" s="4"/>
      <c r="AU42" s="4"/>
      <c r="AV42" s="4"/>
      <c r="AW42" s="4"/>
      <c r="AX42" s="4"/>
      <c r="AY42" s="4"/>
      <c r="AZ42" s="4"/>
      <c r="BA42" s="4"/>
      <c r="BB42" s="4"/>
      <c r="BC42" s="232" t="s">
        <v>274</v>
      </c>
      <c r="BD42" s="4"/>
      <c r="BE42" s="4"/>
    </row>
    <row r="43" spans="2:57" ht="15" customHeight="1">
      <c r="AJ43" s="4"/>
      <c r="AK43" s="4"/>
      <c r="AL43" s="4"/>
      <c r="AM43" s="4"/>
      <c r="AN43" s="4"/>
      <c r="AO43" s="4"/>
      <c r="AP43" s="4"/>
      <c r="AQ43" s="4"/>
      <c r="AR43" s="4"/>
      <c r="AS43" s="4"/>
      <c r="AT43" s="4"/>
      <c r="AU43" s="4"/>
      <c r="AV43" s="4"/>
      <c r="AW43" s="4"/>
      <c r="AX43" s="4"/>
      <c r="AY43" s="4"/>
      <c r="AZ43" s="4"/>
      <c r="BA43" s="4"/>
      <c r="BB43" s="4"/>
      <c r="BC43" s="232" t="s">
        <v>275</v>
      </c>
      <c r="BD43" s="4"/>
      <c r="BE43" s="4"/>
    </row>
    <row r="44" spans="2:57" ht="15" customHeight="1">
      <c r="AJ44" s="4"/>
      <c r="AK44" s="4"/>
      <c r="AL44" s="4"/>
      <c r="AM44" s="4"/>
      <c r="AN44" s="4"/>
      <c r="AO44" s="4"/>
      <c r="AP44" s="4"/>
      <c r="AQ44" s="4"/>
      <c r="AR44" s="4"/>
      <c r="AS44" s="4"/>
      <c r="AT44" s="4"/>
      <c r="AU44" s="4"/>
      <c r="AV44" s="4"/>
      <c r="AW44" s="4"/>
      <c r="AX44" s="4"/>
      <c r="AY44" s="4"/>
      <c r="AZ44" s="4"/>
      <c r="BA44" s="4"/>
      <c r="BB44" s="4"/>
      <c r="BC44" s="232" t="s">
        <v>276</v>
      </c>
      <c r="BD44" s="4"/>
      <c r="BE44" s="4"/>
    </row>
    <row r="45" spans="2:57" ht="15" customHeight="1">
      <c r="AJ45" s="4"/>
      <c r="AK45" s="4"/>
      <c r="AL45" s="4"/>
      <c r="AM45" s="4"/>
      <c r="AN45" s="4"/>
      <c r="AO45" s="4"/>
      <c r="AP45" s="4"/>
      <c r="AQ45" s="4"/>
      <c r="AR45" s="4"/>
      <c r="AS45" s="4"/>
      <c r="AT45" s="4"/>
      <c r="AU45" s="4"/>
      <c r="AV45" s="4"/>
      <c r="AW45" s="4"/>
      <c r="AX45" s="4"/>
      <c r="AY45" s="4"/>
      <c r="AZ45" s="4"/>
      <c r="BA45" s="4"/>
      <c r="BB45" s="4"/>
      <c r="BC45" s="4"/>
      <c r="BD45" s="4"/>
      <c r="BE45" s="4"/>
    </row>
    <row r="46" spans="2:57" ht="15" customHeight="1">
      <c r="AJ46" s="4"/>
      <c r="AK46" s="4"/>
      <c r="AL46" s="4"/>
      <c r="AM46" s="4"/>
      <c r="AN46" s="4"/>
      <c r="AO46" s="4"/>
      <c r="AP46" s="4"/>
      <c r="AQ46" s="4"/>
      <c r="AR46" s="4"/>
      <c r="AS46" s="4"/>
      <c r="AT46" s="4"/>
      <c r="AU46" s="4"/>
      <c r="AV46" s="4"/>
      <c r="AW46" s="4"/>
      <c r="AX46" s="4"/>
      <c r="AY46" s="4"/>
      <c r="AZ46" s="4"/>
      <c r="BA46" s="4"/>
      <c r="BB46" s="4"/>
      <c r="BC46" s="4"/>
      <c r="BD46" s="4"/>
      <c r="BE46" s="4"/>
    </row>
    <row r="47" spans="2:57" ht="15" customHeight="1">
      <c r="AJ47" s="4"/>
      <c r="AK47" s="4"/>
      <c r="AL47" s="4"/>
      <c r="AM47" s="4"/>
      <c r="AN47" s="4"/>
      <c r="AO47" s="4"/>
      <c r="AP47" s="4"/>
      <c r="AQ47" s="4"/>
      <c r="AR47" s="4"/>
      <c r="AS47" s="4"/>
      <c r="AT47" s="4"/>
      <c r="AU47" s="4"/>
      <c r="AV47" s="4"/>
      <c r="AW47" s="4"/>
      <c r="AX47" s="4"/>
      <c r="AY47" s="4"/>
      <c r="AZ47" s="4"/>
      <c r="BA47" s="4"/>
      <c r="BB47" s="4"/>
      <c r="BC47" s="4"/>
      <c r="BD47" s="4"/>
      <c r="BE47" s="4"/>
    </row>
    <row r="48" spans="2:57" ht="15" customHeight="1">
      <c r="AJ48" s="4"/>
      <c r="AK48" s="4"/>
      <c r="AL48" s="4"/>
      <c r="AM48" s="4"/>
      <c r="AN48" s="4"/>
      <c r="AO48" s="4"/>
      <c r="AP48" s="4"/>
      <c r="AQ48" s="4"/>
      <c r="AR48" s="4"/>
      <c r="AS48" s="4"/>
      <c r="AT48" s="4"/>
      <c r="AU48" s="4"/>
      <c r="AV48" s="4"/>
      <c r="AW48" s="4"/>
      <c r="AX48" s="4"/>
      <c r="AY48" s="4"/>
      <c r="AZ48" s="4"/>
      <c r="BA48" s="4"/>
      <c r="BB48" s="4"/>
      <c r="BC48" s="4"/>
      <c r="BD48" s="4"/>
      <c r="BE48" s="4"/>
    </row>
    <row r="49" spans="36:57" ht="15" customHeight="1">
      <c r="AJ49" s="4"/>
      <c r="AK49" s="4"/>
      <c r="AL49" s="4"/>
      <c r="AM49" s="4"/>
      <c r="AN49" s="4"/>
      <c r="AO49" s="4"/>
      <c r="AP49" s="4"/>
      <c r="AQ49" s="4"/>
      <c r="AR49" s="4"/>
      <c r="AS49" s="4"/>
      <c r="AT49" s="4"/>
      <c r="AU49" s="4"/>
      <c r="AV49" s="4"/>
      <c r="AW49" s="4"/>
      <c r="AX49" s="4"/>
      <c r="AY49" s="4"/>
      <c r="AZ49" s="4"/>
      <c r="BA49" s="4"/>
      <c r="BB49" s="4"/>
      <c r="BC49" s="4"/>
      <c r="BD49" s="4"/>
      <c r="BE49" s="4"/>
    </row>
    <row r="50" spans="36:57" ht="15" customHeight="1">
      <c r="AJ50" s="4"/>
      <c r="AK50" s="4"/>
      <c r="AL50" s="4"/>
      <c r="AM50" s="4"/>
      <c r="AN50" s="4"/>
      <c r="AO50" s="4"/>
      <c r="AP50" s="4"/>
      <c r="AQ50" s="4"/>
      <c r="AR50" s="4"/>
      <c r="AS50" s="4"/>
      <c r="AT50" s="4"/>
      <c r="AU50" s="4"/>
      <c r="AV50" s="4"/>
      <c r="AW50" s="4"/>
      <c r="AX50" s="4"/>
      <c r="AY50" s="4"/>
      <c r="AZ50" s="4"/>
      <c r="BA50" s="4"/>
      <c r="BB50" s="4"/>
      <c r="BC50" s="4"/>
      <c r="BD50" s="4"/>
      <c r="BE50" s="4"/>
    </row>
    <row r="51" spans="36:57" ht="15" customHeight="1"/>
    <row r="52" spans="36:57" ht="15" customHeight="1"/>
    <row r="53" spans="36:57" ht="15" customHeight="1"/>
    <row r="54" spans="36:57" ht="15" customHeight="1"/>
    <row r="55" spans="36:57" ht="15" customHeight="1"/>
    <row r="56" spans="36:57" ht="15" customHeight="1"/>
    <row r="57" spans="36:57" ht="15" customHeight="1"/>
    <row r="58" spans="36:57" ht="15" customHeight="1"/>
    <row r="59" spans="36:57" ht="15" customHeight="1"/>
    <row r="60" spans="36:57" ht="15" customHeight="1"/>
    <row r="61" spans="36:57" ht="15" customHeight="1"/>
    <row r="62" spans="36:57" ht="15" customHeight="1"/>
    <row r="63" spans="36:57" ht="15" customHeight="1"/>
    <row r="64" spans="36:5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sheetData>
  <dataConsolidate/>
  <mergeCells count="85">
    <mergeCell ref="D1:U1"/>
    <mergeCell ref="G5:L5"/>
    <mergeCell ref="G6:L6"/>
    <mergeCell ref="G4:L4"/>
    <mergeCell ref="G3:L3"/>
    <mergeCell ref="G2:L2"/>
    <mergeCell ref="B33:C34"/>
    <mergeCell ref="D33:H34"/>
    <mergeCell ref="I33:J34"/>
    <mergeCell ref="K33:L34"/>
    <mergeCell ref="M33:N34"/>
    <mergeCell ref="B28:C28"/>
    <mergeCell ref="B29:C29"/>
    <mergeCell ref="D29:H29"/>
    <mergeCell ref="I27:J27"/>
    <mergeCell ref="I28:J28"/>
    <mergeCell ref="D27:H27"/>
    <mergeCell ref="D28:H28"/>
    <mergeCell ref="B27:C27"/>
    <mergeCell ref="O33:P34"/>
    <mergeCell ref="O26:P26"/>
    <mergeCell ref="O27:P27"/>
    <mergeCell ref="K28:L28"/>
    <mergeCell ref="K29:L29"/>
    <mergeCell ref="M27:N27"/>
    <mergeCell ref="M28:N28"/>
    <mergeCell ref="O28:P28"/>
    <mergeCell ref="O29:P29"/>
    <mergeCell ref="O30:P30"/>
    <mergeCell ref="K26:L26"/>
    <mergeCell ref="M26:N26"/>
    <mergeCell ref="B30:C30"/>
    <mergeCell ref="D30:H30"/>
    <mergeCell ref="I30:J30"/>
    <mergeCell ref="I29:J29"/>
    <mergeCell ref="M29:N29"/>
    <mergeCell ref="K30:L30"/>
    <mergeCell ref="M30:N30"/>
    <mergeCell ref="B11:C11"/>
    <mergeCell ref="J11:K11"/>
    <mergeCell ref="O24:P24"/>
    <mergeCell ref="O25:P25"/>
    <mergeCell ref="J14:K14"/>
    <mergeCell ref="M24:N24"/>
    <mergeCell ref="B12:C13"/>
    <mergeCell ref="J12:K13"/>
    <mergeCell ref="B14:C14"/>
    <mergeCell ref="M25:N25"/>
    <mergeCell ref="D18:E18"/>
    <mergeCell ref="D25:H25"/>
    <mergeCell ref="L17:M17"/>
    <mergeCell ref="L18:M18"/>
    <mergeCell ref="D19:G19"/>
    <mergeCell ref="L19:O19"/>
    <mergeCell ref="I24:J24"/>
    <mergeCell ref="K24:L24"/>
    <mergeCell ref="D24:H24"/>
    <mergeCell ref="B24:C24"/>
    <mergeCell ref="B25:C25"/>
    <mergeCell ref="B26:C26"/>
    <mergeCell ref="I25:J25"/>
    <mergeCell ref="I26:J26"/>
    <mergeCell ref="K25:L25"/>
    <mergeCell ref="K27:L27"/>
    <mergeCell ref="D26:H26"/>
    <mergeCell ref="B15:C18"/>
    <mergeCell ref="J15:K18"/>
    <mergeCell ref="D17:E17"/>
    <mergeCell ref="B19:C19"/>
    <mergeCell ref="J19:K19"/>
    <mergeCell ref="D11:G11"/>
    <mergeCell ref="D12:G13"/>
    <mergeCell ref="D14:G14"/>
    <mergeCell ref="D15:G16"/>
    <mergeCell ref="L11:O11"/>
    <mergeCell ref="L12:O13"/>
    <mergeCell ref="L14:O14"/>
    <mergeCell ref="L15:O16"/>
    <mergeCell ref="G7:L9"/>
    <mergeCell ref="D5:F5"/>
    <mergeCell ref="D6:F6"/>
    <mergeCell ref="D7:F7"/>
    <mergeCell ref="D2:F2"/>
    <mergeCell ref="D3:F3"/>
    <mergeCell ref="D4:F4"/>
  </mergeCells>
  <conditionalFormatting sqref="I25:I30 K25:K30 M25:M30 O25:O30">
    <cfRule type="cellIs" dxfId="104" priority="39" operator="equal">
      <formula>0</formula>
    </cfRule>
  </conditionalFormatting>
  <conditionalFormatting sqref="I33 K33 M33 O33">
    <cfRule type="cellIs" dxfId="103" priority="38" operator="equal">
      <formula>0</formula>
    </cfRule>
  </conditionalFormatting>
  <conditionalFormatting sqref="I33 K33 M33 O33">
    <cfRule type="expression" dxfId="102" priority="37">
      <formula>#REF!="1/8"</formula>
    </cfRule>
  </conditionalFormatting>
  <conditionalFormatting sqref="B30:P30">
    <cfRule type="expression" dxfId="101" priority="10">
      <formula>$G$4=$AK$18</formula>
    </cfRule>
    <cfRule type="expression" dxfId="100" priority="13">
      <formula>$G$4=$AK$17</formula>
    </cfRule>
    <cfRule type="expression" dxfId="99" priority="16">
      <formula>$G$4=$AK$15</formula>
    </cfRule>
    <cfRule type="expression" dxfId="98" priority="19">
      <formula>$G$4=$AK$14</formula>
    </cfRule>
    <cfRule type="expression" dxfId="97" priority="21">
      <formula>$G$4=$AK$12</formula>
    </cfRule>
    <cfRule type="expression" dxfId="96" priority="24">
      <formula>$G$4=$AK$11</formula>
    </cfRule>
    <cfRule type="expression" dxfId="95" priority="27">
      <formula>$G$4=$AK$9</formula>
    </cfRule>
    <cfRule type="expression" dxfId="94" priority="30">
      <formula>$G$4=$AK$8</formula>
    </cfRule>
    <cfRule type="expression" dxfId="93" priority="33">
      <formula>$G$4=$AK$6</formula>
    </cfRule>
    <cfRule type="expression" dxfId="92" priority="36">
      <formula>$G$4=$AK$5</formula>
    </cfRule>
  </conditionalFormatting>
  <conditionalFormatting sqref="B29:P29">
    <cfRule type="expression" dxfId="91" priority="8">
      <formula>$G$4=$AK$19</formula>
    </cfRule>
    <cfRule type="expression" dxfId="90" priority="12">
      <formula>$G$4=$AK$17</formula>
    </cfRule>
    <cfRule type="expression" dxfId="89" priority="14">
      <formula>$G$4=$AK$16</formula>
    </cfRule>
    <cfRule type="expression" dxfId="88" priority="18">
      <formula>$G$4=$AK$14</formula>
    </cfRule>
    <cfRule type="expression" dxfId="87" priority="20">
      <formula>$G$4=$AK$13</formula>
    </cfRule>
    <cfRule type="expression" dxfId="86" priority="23">
      <formula>$G$4=$AK$11</formula>
    </cfRule>
    <cfRule type="expression" dxfId="85" priority="25">
      <formula>$G$4=$AK$10</formula>
    </cfRule>
    <cfRule type="expression" dxfId="84" priority="29">
      <formula>$G$4=$AK$8</formula>
    </cfRule>
    <cfRule type="expression" dxfId="83" priority="31">
      <formula>$G$4=$AK$7</formula>
    </cfRule>
    <cfRule type="expression" dxfId="82" priority="35">
      <formula>$G$4=$AK$5</formula>
    </cfRule>
  </conditionalFormatting>
  <conditionalFormatting sqref="B27:P27">
    <cfRule type="expression" dxfId="81" priority="7">
      <formula>$G$4=$AK$12</formula>
    </cfRule>
    <cfRule type="expression" dxfId="80" priority="9">
      <formula>$G$4=$AK$18</formula>
    </cfRule>
    <cfRule type="expression" dxfId="79" priority="11">
      <formula>$G$4=$AK$17</formula>
    </cfRule>
    <cfRule type="expression" dxfId="78" priority="15">
      <formula>$G$4=$AK$15</formula>
    </cfRule>
    <cfRule type="expression" dxfId="77" priority="17">
      <formula>$G$4=$AK$14</formula>
    </cfRule>
    <cfRule type="expression" dxfId="76" priority="22">
      <formula>$G$4=$AK$11</formula>
    </cfRule>
    <cfRule type="expression" dxfId="75" priority="26">
      <formula>$G$4=$AK$9</formula>
    </cfRule>
    <cfRule type="expression" dxfId="74" priority="28">
      <formula>$G$4=$AK$8</formula>
    </cfRule>
    <cfRule type="expression" dxfId="73" priority="32">
      <formula>$G$4=$AK$6</formula>
    </cfRule>
    <cfRule type="expression" dxfId="72" priority="34">
      <formula>$G$4=$AK$5</formula>
    </cfRule>
  </conditionalFormatting>
  <conditionalFormatting sqref="D11:G16">
    <cfRule type="cellIs" dxfId="71" priority="6" operator="equal">
      <formula>0</formula>
    </cfRule>
  </conditionalFormatting>
  <conditionalFormatting sqref="D18:G19">
    <cfRule type="cellIs" dxfId="70" priority="3" operator="equal">
      <formula>0</formula>
    </cfRule>
    <cfRule type="cellIs" dxfId="69" priority="4" operator="greaterThan">
      <formula>0</formula>
    </cfRule>
    <cfRule type="cellIs" dxfId="68" priority="5" operator="greaterThan">
      <formula>0</formula>
    </cfRule>
  </conditionalFormatting>
  <conditionalFormatting sqref="L11:O16">
    <cfRule type="cellIs" dxfId="67" priority="2" operator="equal">
      <formula>0</formula>
    </cfRule>
  </conditionalFormatting>
  <conditionalFormatting sqref="L18:O19">
    <cfRule type="cellIs" dxfId="66" priority="1" operator="equal">
      <formula>0</formula>
    </cfRule>
  </conditionalFormatting>
  <dataValidations count="2">
    <dataValidation type="list" allowBlank="1" showInputMessage="1" showErrorMessage="1" sqref="G4">
      <formula1>$AK$4:$AK$19</formula1>
    </dataValidation>
    <dataValidation type="list" allowBlank="1" showInputMessage="1" showErrorMessage="1" sqref="G6:L6">
      <formula1>$BC$6:$BC$44</formula1>
    </dataValidation>
  </dataValidations>
  <printOptions horizontalCentered="1" verticalCentered="1"/>
  <pageMargins left="0.15748031496063" right="0.27559055118110198" top="0.23622047244094499" bottom="0.23622047244094499" header="0.31496062992126" footer="0.31496062992126"/>
  <pageSetup scale="83" orientation="landscape" r:id="rId1"/>
  <headerFooter>
    <oddFooter>&amp;Cpage &amp;P of &amp;N&amp;R&amp;8 2011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sheetPr>
  <dimension ref="A1:AM83"/>
  <sheetViews>
    <sheetView zoomScaleNormal="100" workbookViewId="0"/>
  </sheetViews>
  <sheetFormatPr defaultColWidth="11.42578125" defaultRowHeight="15"/>
  <cols>
    <col min="1" max="17" width="9.140625" style="7" customWidth="1"/>
    <col min="18" max="33" width="11.42578125" style="7"/>
    <col min="34" max="34" width="27" style="7" customWidth="1"/>
    <col min="35" max="35" width="15.85546875" style="7" customWidth="1"/>
    <col min="36" max="36" width="29.85546875" style="7" bestFit="1" customWidth="1"/>
    <col min="37" max="37" width="10.140625" style="7" customWidth="1"/>
    <col min="38" max="38" width="28.85546875" style="7" bestFit="1" customWidth="1"/>
    <col min="39" max="16384" width="11.42578125" style="7"/>
  </cols>
  <sheetData>
    <row r="1" spans="1:39" ht="15.75" thickBot="1">
      <c r="B1" s="191"/>
      <c r="C1" s="191"/>
      <c r="D1" s="191"/>
      <c r="E1" s="191"/>
      <c r="F1" s="191"/>
      <c r="G1" s="191"/>
      <c r="H1" s="191"/>
      <c r="I1" s="191"/>
      <c r="J1" s="191"/>
      <c r="K1" s="191"/>
      <c r="L1" s="191"/>
      <c r="M1" s="191"/>
      <c r="N1" s="191"/>
      <c r="O1" s="191"/>
      <c r="P1" s="191"/>
      <c r="Q1" s="191"/>
    </row>
    <row r="2" spans="1:39" ht="20.25" customHeight="1">
      <c r="B2" s="191"/>
      <c r="C2" s="191"/>
      <c r="D2" s="544" t="s">
        <v>13</v>
      </c>
      <c r="E2" s="545"/>
      <c r="F2" s="545"/>
      <c r="G2" s="548"/>
      <c r="H2" s="548"/>
      <c r="I2" s="548"/>
      <c r="J2" s="549"/>
    </row>
    <row r="3" spans="1:39" ht="20.25" customHeight="1" thickBot="1">
      <c r="D3" s="546" t="s">
        <v>28</v>
      </c>
      <c r="E3" s="547"/>
      <c r="F3" s="547"/>
      <c r="G3" s="550"/>
      <c r="H3" s="550"/>
      <c r="I3" s="550"/>
      <c r="J3" s="551"/>
    </row>
    <row r="5" spans="1:39" ht="15.75" thickBot="1"/>
    <row r="6" spans="1:39">
      <c r="A6" s="300" t="s">
        <v>17</v>
      </c>
      <c r="B6" s="301"/>
      <c r="C6" s="552"/>
      <c r="D6" s="553"/>
      <c r="E6" s="553"/>
      <c r="F6" s="554"/>
      <c r="H6" s="300" t="s">
        <v>64</v>
      </c>
      <c r="I6" s="301"/>
      <c r="J6" s="552"/>
      <c r="K6" s="553"/>
      <c r="L6" s="553"/>
      <c r="M6" s="554"/>
    </row>
    <row r="7" spans="1:39">
      <c r="A7" s="303" t="s">
        <v>16</v>
      </c>
      <c r="B7" s="304"/>
      <c r="C7" s="555"/>
      <c r="D7" s="556"/>
      <c r="E7" s="556"/>
      <c r="F7" s="557"/>
      <c r="H7" s="303" t="s">
        <v>26</v>
      </c>
      <c r="I7" s="304"/>
      <c r="J7" s="555"/>
      <c r="K7" s="556"/>
      <c r="L7" s="556"/>
      <c r="M7" s="557"/>
    </row>
    <row r="8" spans="1:39">
      <c r="A8" s="307"/>
      <c r="B8" s="308"/>
      <c r="C8" s="558"/>
      <c r="D8" s="559"/>
      <c r="E8" s="559"/>
      <c r="F8" s="560"/>
      <c r="H8" s="307"/>
      <c r="I8" s="308"/>
      <c r="J8" s="558"/>
      <c r="K8" s="559"/>
      <c r="L8" s="559"/>
      <c r="M8" s="560"/>
      <c r="AH8" s="6" t="s">
        <v>52</v>
      </c>
      <c r="AJ8" s="6" t="s">
        <v>65</v>
      </c>
      <c r="AL8" s="6" t="s">
        <v>53</v>
      </c>
    </row>
    <row r="9" spans="1:39">
      <c r="A9" s="305"/>
      <c r="B9" s="306"/>
      <c r="C9" s="561"/>
      <c r="D9" s="562"/>
      <c r="E9" s="562"/>
      <c r="F9" s="563"/>
      <c r="H9" s="305"/>
      <c r="I9" s="306"/>
      <c r="J9" s="561"/>
      <c r="K9" s="562"/>
      <c r="L9" s="562"/>
      <c r="M9" s="563"/>
      <c r="AH9" s="18" t="s">
        <v>54</v>
      </c>
      <c r="AJ9" s="18" t="s">
        <v>54</v>
      </c>
      <c r="AL9" s="18" t="s">
        <v>54</v>
      </c>
    </row>
    <row r="10" spans="1:39">
      <c r="A10" s="303" t="s">
        <v>66</v>
      </c>
      <c r="B10" s="304"/>
      <c r="C10" s="564"/>
      <c r="D10" s="565"/>
      <c r="E10" s="565"/>
      <c r="F10" s="566"/>
      <c r="H10" s="303" t="s">
        <v>66</v>
      </c>
      <c r="I10" s="304"/>
      <c r="J10" s="564"/>
      <c r="K10" s="565"/>
      <c r="L10" s="565"/>
      <c r="M10" s="566"/>
      <c r="AH10" s="7" t="s">
        <v>362</v>
      </c>
      <c r="AJ10" s="7" t="s">
        <v>86</v>
      </c>
      <c r="AL10" s="18" t="s">
        <v>206</v>
      </c>
      <c r="AM10" s="4"/>
    </row>
    <row r="11" spans="1:39">
      <c r="A11" s="305"/>
      <c r="B11" s="306"/>
      <c r="C11" s="567"/>
      <c r="D11" s="568"/>
      <c r="E11" s="568"/>
      <c r="F11" s="569"/>
      <c r="H11" s="305"/>
      <c r="I11" s="306"/>
      <c r="J11" s="567"/>
      <c r="K11" s="568"/>
      <c r="L11" s="568"/>
      <c r="M11" s="569"/>
      <c r="AH11" s="7" t="s">
        <v>363</v>
      </c>
      <c r="AJ11" s="7" t="s">
        <v>87</v>
      </c>
      <c r="AL11" s="232" t="s">
        <v>40</v>
      </c>
      <c r="AM11" s="4"/>
    </row>
    <row r="12" spans="1:39">
      <c r="A12" s="303" t="s">
        <v>25</v>
      </c>
      <c r="B12" s="304"/>
      <c r="C12" s="555"/>
      <c r="D12" s="556"/>
      <c r="E12" s="556"/>
      <c r="F12" s="557"/>
      <c r="H12" s="303" t="s">
        <v>25</v>
      </c>
      <c r="I12" s="304"/>
      <c r="J12" s="555"/>
      <c r="K12" s="556"/>
      <c r="L12" s="556"/>
      <c r="M12" s="557"/>
      <c r="AH12" s="7" t="s">
        <v>364</v>
      </c>
      <c r="AJ12" s="7" t="s">
        <v>88</v>
      </c>
      <c r="AL12" s="232" t="s">
        <v>247</v>
      </c>
      <c r="AM12" s="4"/>
    </row>
    <row r="13" spans="1:39" ht="15" customHeight="1">
      <c r="A13" s="307"/>
      <c r="B13" s="308"/>
      <c r="C13" s="558"/>
      <c r="D13" s="559"/>
      <c r="E13" s="559"/>
      <c r="F13" s="560"/>
      <c r="H13" s="307"/>
      <c r="I13" s="308"/>
      <c r="J13" s="558"/>
      <c r="K13" s="559"/>
      <c r="L13" s="559"/>
      <c r="M13" s="560"/>
      <c r="AJ13" s="7" t="s">
        <v>278</v>
      </c>
      <c r="AL13" s="232" t="s">
        <v>249</v>
      </c>
      <c r="AM13" s="4"/>
    </row>
    <row r="14" spans="1:39" ht="15" customHeight="1">
      <c r="A14" s="307"/>
      <c r="B14" s="308"/>
      <c r="C14" s="561"/>
      <c r="D14" s="562"/>
      <c r="E14" s="562"/>
      <c r="F14" s="563"/>
      <c r="H14" s="307"/>
      <c r="I14" s="308"/>
      <c r="J14" s="561"/>
      <c r="K14" s="562"/>
      <c r="L14" s="562"/>
      <c r="M14" s="563"/>
      <c r="AJ14" s="7" t="s">
        <v>89</v>
      </c>
      <c r="AL14" s="232" t="s">
        <v>203</v>
      </c>
      <c r="AM14" s="4"/>
    </row>
    <row r="15" spans="1:39">
      <c r="A15" s="307"/>
      <c r="B15" s="308"/>
      <c r="C15" s="570" t="s">
        <v>21</v>
      </c>
      <c r="D15" s="571"/>
      <c r="E15" s="115" t="s">
        <v>22</v>
      </c>
      <c r="F15" s="118" t="s">
        <v>67</v>
      </c>
      <c r="H15" s="307"/>
      <c r="I15" s="308"/>
      <c r="J15" s="570" t="s">
        <v>21</v>
      </c>
      <c r="K15" s="571"/>
      <c r="L15" s="115" t="s">
        <v>22</v>
      </c>
      <c r="M15" s="116" t="s">
        <v>67</v>
      </c>
      <c r="AH15" s="7" t="s">
        <v>68</v>
      </c>
      <c r="AJ15" s="7" t="s">
        <v>90</v>
      </c>
      <c r="AL15" s="232" t="s">
        <v>250</v>
      </c>
      <c r="AM15" s="4"/>
    </row>
    <row r="16" spans="1:39">
      <c r="A16" s="305"/>
      <c r="B16" s="306"/>
      <c r="C16" s="512"/>
      <c r="D16" s="572"/>
      <c r="E16" s="8"/>
      <c r="F16" s="119"/>
      <c r="H16" s="305"/>
      <c r="I16" s="306"/>
      <c r="J16" s="512"/>
      <c r="K16" s="572"/>
      <c r="L16" s="117"/>
      <c r="M16" s="119"/>
      <c r="AH16" s="7" t="s">
        <v>70</v>
      </c>
      <c r="AL16" s="232" t="s">
        <v>251</v>
      </c>
      <c r="AM16" s="4"/>
    </row>
    <row r="17" spans="1:39">
      <c r="A17" s="265" t="s">
        <v>20</v>
      </c>
      <c r="B17" s="302"/>
      <c r="C17" s="573"/>
      <c r="D17" s="574"/>
      <c r="E17" s="574"/>
      <c r="F17" s="575"/>
      <c r="H17" s="265" t="s">
        <v>20</v>
      </c>
      <c r="I17" s="302"/>
      <c r="J17" s="573"/>
      <c r="K17" s="574"/>
      <c r="L17" s="574"/>
      <c r="M17" s="575"/>
      <c r="AL17" s="232" t="s">
        <v>252</v>
      </c>
      <c r="AM17" s="4"/>
    </row>
    <row r="18" spans="1:39" ht="15.75" thickBot="1">
      <c r="A18" s="274" t="s">
        <v>72</v>
      </c>
      <c r="B18" s="299"/>
      <c r="C18" s="541"/>
      <c r="D18" s="542"/>
      <c r="E18" s="542"/>
      <c r="F18" s="543"/>
      <c r="H18" s="274" t="s">
        <v>72</v>
      </c>
      <c r="I18" s="299"/>
      <c r="J18" s="541"/>
      <c r="K18" s="542"/>
      <c r="L18" s="542"/>
      <c r="M18" s="543"/>
      <c r="AJ18" s="7" t="s">
        <v>69</v>
      </c>
      <c r="AL18" s="232" t="s">
        <v>253</v>
      </c>
      <c r="AM18" s="4"/>
    </row>
    <row r="19" spans="1:39" ht="15.75" thickBot="1">
      <c r="F19" s="9"/>
      <c r="AJ19" s="7" t="s">
        <v>71</v>
      </c>
      <c r="AL19" s="232" t="s">
        <v>254</v>
      </c>
      <c r="AM19" s="4"/>
    </row>
    <row r="20" spans="1:39" ht="27" thickBot="1">
      <c r="B20" s="587" t="s">
        <v>77</v>
      </c>
      <c r="C20" s="588"/>
      <c r="D20" s="588"/>
      <c r="E20" s="588"/>
      <c r="F20" s="588"/>
      <c r="G20" s="588"/>
      <c r="H20" s="588"/>
      <c r="I20" s="588"/>
      <c r="J20" s="588"/>
      <c r="K20" s="588"/>
      <c r="L20" s="588"/>
      <c r="M20" s="588"/>
      <c r="N20" s="589"/>
      <c r="AL20" s="232" t="s">
        <v>41</v>
      </c>
      <c r="AM20" s="4"/>
    </row>
    <row r="21" spans="1:39" ht="20.25" customHeight="1" thickBot="1">
      <c r="B21" s="519" t="s">
        <v>73</v>
      </c>
      <c r="C21" s="520"/>
      <c r="D21" s="520"/>
      <c r="E21" s="521"/>
      <c r="F21" s="524" t="s">
        <v>54</v>
      </c>
      <c r="G21" s="525"/>
      <c r="H21" s="525"/>
      <c r="I21" s="525"/>
      <c r="J21" s="525"/>
      <c r="K21" s="525"/>
      <c r="L21" s="525"/>
      <c r="M21" s="525"/>
      <c r="N21" s="526"/>
      <c r="AL21" s="232" t="s">
        <v>42</v>
      </c>
      <c r="AM21" s="4"/>
    </row>
    <row r="22" spans="1:39" ht="20.25" customHeight="1" thickBot="1">
      <c r="B22" s="519" t="s">
        <v>74</v>
      </c>
      <c r="C22" s="520"/>
      <c r="D22" s="520"/>
      <c r="E22" s="521"/>
      <c r="F22" s="524" t="s">
        <v>54</v>
      </c>
      <c r="G22" s="525"/>
      <c r="H22" s="525"/>
      <c r="I22" s="525"/>
      <c r="J22" s="525"/>
      <c r="K22" s="525"/>
      <c r="L22" s="525"/>
      <c r="M22" s="525"/>
      <c r="N22" s="526"/>
      <c r="AL22" s="232" t="s">
        <v>202</v>
      </c>
      <c r="AM22" s="4"/>
    </row>
    <row r="23" spans="1:39" ht="20.25" customHeight="1">
      <c r="AL23" s="232" t="s">
        <v>43</v>
      </c>
      <c r="AM23" s="4"/>
    </row>
    <row r="24" spans="1:39" ht="15.75">
      <c r="B24" s="522" t="s">
        <v>208</v>
      </c>
      <c r="C24" s="523"/>
      <c r="D24" s="523"/>
      <c r="E24" s="523"/>
      <c r="F24" s="532" t="s">
        <v>75</v>
      </c>
      <c r="G24" s="533"/>
      <c r="H24" s="533"/>
      <c r="I24" s="534"/>
      <c r="J24" s="527" t="s">
        <v>76</v>
      </c>
      <c r="K24" s="527"/>
      <c r="AL24" s="232" t="s">
        <v>257</v>
      </c>
      <c r="AM24" s="4"/>
    </row>
    <row r="25" spans="1:39" s="10" customFormat="1" ht="19.5" customHeight="1">
      <c r="A25" s="11"/>
      <c r="B25" s="514" t="s">
        <v>77</v>
      </c>
      <c r="C25" s="515"/>
      <c r="D25" s="515"/>
      <c r="E25" s="515"/>
      <c r="F25" s="529"/>
      <c r="G25" s="530"/>
      <c r="H25" s="530"/>
      <c r="I25" s="531"/>
      <c r="J25" s="528"/>
      <c r="K25" s="528"/>
      <c r="AL25" s="232" t="s">
        <v>44</v>
      </c>
      <c r="AM25" s="4"/>
    </row>
    <row r="26" spans="1:39" s="10" customFormat="1" ht="19.5" customHeight="1">
      <c r="A26" s="11"/>
      <c r="B26" s="514" t="s">
        <v>77</v>
      </c>
      <c r="C26" s="515"/>
      <c r="D26" s="515"/>
      <c r="E26" s="515"/>
      <c r="F26" s="529"/>
      <c r="G26" s="530"/>
      <c r="H26" s="530"/>
      <c r="I26" s="531"/>
      <c r="J26" s="528"/>
      <c r="K26" s="528"/>
      <c r="AL26" s="232" t="s">
        <v>258</v>
      </c>
      <c r="AM26" s="4"/>
    </row>
    <row r="27" spans="1:39" s="10" customFormat="1" ht="19.5" customHeight="1">
      <c r="A27" s="11"/>
      <c r="B27" s="514" t="s">
        <v>77</v>
      </c>
      <c r="C27" s="515"/>
      <c r="D27" s="515"/>
      <c r="E27" s="515"/>
      <c r="F27" s="529"/>
      <c r="G27" s="530"/>
      <c r="H27" s="530"/>
      <c r="I27" s="531"/>
      <c r="J27" s="528"/>
      <c r="K27" s="528"/>
      <c r="AL27" s="232" t="s">
        <v>259</v>
      </c>
      <c r="AM27" s="4"/>
    </row>
    <row r="28" spans="1:39" ht="20.25" customHeight="1">
      <c r="A28" s="12"/>
      <c r="B28" s="514" t="s">
        <v>77</v>
      </c>
      <c r="C28" s="515"/>
      <c r="D28" s="515"/>
      <c r="E28" s="515"/>
      <c r="F28" s="529"/>
      <c r="G28" s="530"/>
      <c r="H28" s="530"/>
      <c r="I28" s="531"/>
      <c r="J28" s="528"/>
      <c r="K28" s="528"/>
      <c r="AL28" s="232" t="s">
        <v>260</v>
      </c>
      <c r="AM28" s="4"/>
    </row>
    <row r="29" spans="1:39" ht="20.25" customHeight="1" thickBot="1">
      <c r="A29" s="12"/>
      <c r="AL29" s="232" t="s">
        <v>261</v>
      </c>
      <c r="AM29" s="4"/>
    </row>
    <row r="30" spans="1:39" ht="26.25" customHeight="1" thickBot="1">
      <c r="A30" s="12"/>
      <c r="B30" s="587" t="s">
        <v>360</v>
      </c>
      <c r="C30" s="588"/>
      <c r="D30" s="588"/>
      <c r="E30" s="588"/>
      <c r="F30" s="588"/>
      <c r="G30" s="588"/>
      <c r="H30" s="588"/>
      <c r="I30" s="588"/>
      <c r="J30" s="588"/>
      <c r="K30" s="588"/>
      <c r="L30" s="588"/>
      <c r="M30" s="588"/>
      <c r="N30" s="589"/>
      <c r="AL30" s="232" t="s">
        <v>265</v>
      </c>
      <c r="AM30" s="4"/>
    </row>
    <row r="31" spans="1:39" ht="15.75">
      <c r="A31" s="12"/>
      <c r="B31" s="538" t="s">
        <v>73</v>
      </c>
      <c r="C31" s="539"/>
      <c r="D31" s="539"/>
      <c r="E31" s="540"/>
      <c r="F31" s="516" t="s">
        <v>54</v>
      </c>
      <c r="G31" s="517"/>
      <c r="H31" s="517"/>
      <c r="I31" s="517"/>
      <c r="J31" s="517"/>
      <c r="K31" s="517"/>
      <c r="L31" s="517"/>
      <c r="M31" s="517"/>
      <c r="N31" s="518"/>
      <c r="AL31" s="232" t="s">
        <v>210</v>
      </c>
      <c r="AM31" s="4"/>
    </row>
    <row r="32" spans="1:39" ht="15.75">
      <c r="A32" s="12"/>
      <c r="B32" s="538" t="s">
        <v>361</v>
      </c>
      <c r="C32" s="539"/>
      <c r="D32" s="539"/>
      <c r="E32" s="540"/>
      <c r="F32" s="516" t="s">
        <v>54</v>
      </c>
      <c r="G32" s="517"/>
      <c r="H32" s="517"/>
      <c r="I32" s="517"/>
      <c r="J32" s="517"/>
      <c r="K32" s="517"/>
      <c r="L32" s="517"/>
      <c r="M32" s="517"/>
      <c r="N32" s="518"/>
      <c r="AL32" s="232" t="s">
        <v>45</v>
      </c>
      <c r="AM32" s="4"/>
    </row>
    <row r="33" spans="1:39" ht="15.75">
      <c r="A33" s="12"/>
      <c r="B33" s="538" t="str">
        <f>IF(F31=AH10,AH15,IF(F31=AH11,AH15,AJ18))</f>
        <v>COLOR OUTLINE:</v>
      </c>
      <c r="C33" s="539"/>
      <c r="D33" s="539"/>
      <c r="E33" s="540"/>
      <c r="F33" s="516" t="s">
        <v>54</v>
      </c>
      <c r="G33" s="517"/>
      <c r="H33" s="517"/>
      <c r="I33" s="517"/>
      <c r="J33" s="517"/>
      <c r="K33" s="517"/>
      <c r="L33" s="517"/>
      <c r="M33" s="517"/>
      <c r="N33" s="518"/>
      <c r="AL33" s="232" t="s">
        <v>268</v>
      </c>
      <c r="AM33" s="4"/>
    </row>
    <row r="34" spans="1:39" ht="15.75">
      <c r="A34" s="12"/>
      <c r="B34" s="538" t="str">
        <f>IF(F31=AH10,AH16,IF(F31=AH11,AH16,AJ18))</f>
        <v>COLOR OUTLINE:</v>
      </c>
      <c r="C34" s="539"/>
      <c r="D34" s="539"/>
      <c r="E34" s="540"/>
      <c r="F34" s="516" t="s">
        <v>54</v>
      </c>
      <c r="G34" s="517"/>
      <c r="H34" s="517"/>
      <c r="I34" s="517"/>
      <c r="J34" s="517"/>
      <c r="K34" s="517"/>
      <c r="L34" s="517"/>
      <c r="M34" s="517"/>
      <c r="N34" s="518"/>
      <c r="AL34" s="232" t="s">
        <v>269</v>
      </c>
      <c r="AM34" s="4"/>
    </row>
    <row r="35" spans="1:39" ht="15.75" thickBot="1">
      <c r="A35" s="12"/>
      <c r="AL35" s="232" t="s">
        <v>204</v>
      </c>
      <c r="AM35" s="4"/>
    </row>
    <row r="36" spans="1:39" ht="16.5" thickBot="1">
      <c r="A36" s="535" t="s">
        <v>78</v>
      </c>
      <c r="B36" s="536"/>
      <c r="C36" s="537"/>
      <c r="E36" s="535" t="s">
        <v>79</v>
      </c>
      <c r="F36" s="536"/>
      <c r="G36" s="537"/>
      <c r="I36" s="535" t="s">
        <v>80</v>
      </c>
      <c r="J36" s="536"/>
      <c r="K36" s="537"/>
      <c r="AL36" s="232" t="s">
        <v>46</v>
      </c>
      <c r="AM36" s="4"/>
    </row>
    <row r="37" spans="1:39" ht="18.75" customHeight="1">
      <c r="A37" s="584" t="s">
        <v>81</v>
      </c>
      <c r="B37" s="533"/>
      <c r="C37" s="120" t="s">
        <v>76</v>
      </c>
      <c r="E37" s="55" t="s">
        <v>82</v>
      </c>
      <c r="F37" s="532" t="s">
        <v>76</v>
      </c>
      <c r="G37" s="585"/>
      <c r="I37" s="55" t="s">
        <v>83</v>
      </c>
      <c r="J37" s="532" t="s">
        <v>76</v>
      </c>
      <c r="K37" s="585"/>
      <c r="M37" s="576" t="s">
        <v>78</v>
      </c>
      <c r="N37" s="577"/>
      <c r="AL37" s="232" t="s">
        <v>47</v>
      </c>
      <c r="AM37" s="4"/>
    </row>
    <row r="38" spans="1:39" ht="15" customHeight="1">
      <c r="A38" s="586"/>
      <c r="B38" s="571"/>
      <c r="C38" s="121" t="str">
        <f>IF(A38&lt;&gt;"",1,"")</f>
        <v/>
      </c>
      <c r="E38" s="54"/>
      <c r="F38" s="512" t="str">
        <f>IF(E38&lt;&gt;"",1,"")</f>
        <v/>
      </c>
      <c r="G38" s="513"/>
      <c r="I38" s="54"/>
      <c r="J38" s="512" t="str">
        <f>IF(I38&lt;&gt;"",1,"")</f>
        <v/>
      </c>
      <c r="K38" s="513"/>
      <c r="M38" s="578"/>
      <c r="N38" s="579"/>
      <c r="AL38" s="232" t="s">
        <v>48</v>
      </c>
      <c r="AM38" s="4"/>
    </row>
    <row r="39" spans="1:39" ht="15" customHeight="1">
      <c r="A39" s="586"/>
      <c r="B39" s="571"/>
      <c r="C39" s="121" t="str">
        <f t="shared" ref="C39:C75" si="0">IF(A39&lt;&gt;"",1,"")</f>
        <v/>
      </c>
      <c r="E39" s="54"/>
      <c r="F39" s="512" t="str">
        <f t="shared" ref="F39:F75" si="1">IF(E39&lt;&gt;"",1,"")</f>
        <v/>
      </c>
      <c r="G39" s="513"/>
      <c r="I39" s="54"/>
      <c r="J39" s="512" t="str">
        <f t="shared" ref="J39:J75" si="2">IF(I39&lt;&gt;"",1,"")</f>
        <v/>
      </c>
      <c r="K39" s="513"/>
      <c r="M39" s="580">
        <f>SUM(C38:C77)</f>
        <v>0</v>
      </c>
      <c r="N39" s="581"/>
      <c r="AL39" s="232" t="s">
        <v>270</v>
      </c>
      <c r="AM39" s="4"/>
    </row>
    <row r="40" spans="1:39" ht="15" customHeight="1" thickBot="1">
      <c r="A40" s="586"/>
      <c r="B40" s="571"/>
      <c r="C40" s="121" t="str">
        <f t="shared" si="0"/>
        <v/>
      </c>
      <c r="E40" s="54"/>
      <c r="F40" s="512" t="str">
        <f t="shared" si="1"/>
        <v/>
      </c>
      <c r="G40" s="513"/>
      <c r="I40" s="54"/>
      <c r="J40" s="512" t="str">
        <f t="shared" si="2"/>
        <v/>
      </c>
      <c r="K40" s="513"/>
      <c r="M40" s="582"/>
      <c r="N40" s="583"/>
      <c r="AL40" s="232" t="s">
        <v>49</v>
      </c>
      <c r="AM40" s="4"/>
    </row>
    <row r="41" spans="1:39" ht="15" customHeight="1" thickBot="1">
      <c r="A41" s="586"/>
      <c r="B41" s="571"/>
      <c r="C41" s="121" t="str">
        <f t="shared" si="0"/>
        <v/>
      </c>
      <c r="E41" s="54"/>
      <c r="F41" s="512" t="str">
        <f t="shared" si="1"/>
        <v/>
      </c>
      <c r="G41" s="513"/>
      <c r="I41" s="54"/>
      <c r="J41" s="512" t="str">
        <f t="shared" si="2"/>
        <v/>
      </c>
      <c r="K41" s="513"/>
      <c r="AL41" s="232" t="s">
        <v>50</v>
      </c>
      <c r="AM41" s="4"/>
    </row>
    <row r="42" spans="1:39" ht="15" customHeight="1">
      <c r="A42" s="586"/>
      <c r="B42" s="571"/>
      <c r="C42" s="121" t="str">
        <f t="shared" si="0"/>
        <v/>
      </c>
      <c r="E42" s="54"/>
      <c r="F42" s="512" t="str">
        <f t="shared" si="1"/>
        <v/>
      </c>
      <c r="G42" s="513"/>
      <c r="I42" s="54"/>
      <c r="J42" s="512" t="str">
        <f t="shared" si="2"/>
        <v/>
      </c>
      <c r="K42" s="513"/>
      <c r="M42" s="576" t="s">
        <v>84</v>
      </c>
      <c r="N42" s="577"/>
      <c r="AL42" s="232" t="s">
        <v>272</v>
      </c>
      <c r="AM42" s="4"/>
    </row>
    <row r="43" spans="1:39" ht="15" customHeight="1">
      <c r="A43" s="586"/>
      <c r="B43" s="571"/>
      <c r="C43" s="121" t="str">
        <f t="shared" si="0"/>
        <v/>
      </c>
      <c r="E43" s="54"/>
      <c r="F43" s="512" t="str">
        <f t="shared" si="1"/>
        <v/>
      </c>
      <c r="G43" s="513"/>
      <c r="I43" s="54"/>
      <c r="J43" s="512" t="str">
        <f t="shared" si="2"/>
        <v/>
      </c>
      <c r="K43" s="513"/>
      <c r="M43" s="578"/>
      <c r="N43" s="579"/>
      <c r="AL43" s="232" t="s">
        <v>51</v>
      </c>
      <c r="AM43" s="4"/>
    </row>
    <row r="44" spans="1:39" ht="15" customHeight="1">
      <c r="A44" s="586"/>
      <c r="B44" s="571"/>
      <c r="C44" s="121" t="str">
        <f t="shared" si="0"/>
        <v/>
      </c>
      <c r="E44" s="54"/>
      <c r="F44" s="512" t="str">
        <f t="shared" si="1"/>
        <v/>
      </c>
      <c r="G44" s="513"/>
      <c r="I44" s="54"/>
      <c r="J44" s="512" t="str">
        <f t="shared" si="2"/>
        <v/>
      </c>
      <c r="K44" s="513"/>
      <c r="M44" s="580">
        <f>SUM(F38:G77)</f>
        <v>0</v>
      </c>
      <c r="N44" s="581"/>
      <c r="AL44" s="232" t="s">
        <v>273</v>
      </c>
      <c r="AM44" s="4"/>
    </row>
    <row r="45" spans="1:39" ht="15" customHeight="1" thickBot="1">
      <c r="A45" s="586"/>
      <c r="B45" s="571"/>
      <c r="C45" s="121" t="str">
        <f t="shared" si="0"/>
        <v/>
      </c>
      <c r="E45" s="54"/>
      <c r="F45" s="512" t="str">
        <f t="shared" si="1"/>
        <v/>
      </c>
      <c r="G45" s="513"/>
      <c r="I45" s="54"/>
      <c r="J45" s="512" t="str">
        <f t="shared" si="2"/>
        <v/>
      </c>
      <c r="K45" s="513"/>
      <c r="M45" s="582"/>
      <c r="N45" s="583"/>
      <c r="AL45" s="232" t="s">
        <v>274</v>
      </c>
      <c r="AM45" s="4"/>
    </row>
    <row r="46" spans="1:39" ht="15" customHeight="1">
      <c r="A46" s="586"/>
      <c r="B46" s="571"/>
      <c r="C46" s="121" t="str">
        <f t="shared" si="0"/>
        <v/>
      </c>
      <c r="E46" s="54"/>
      <c r="F46" s="512" t="str">
        <f t="shared" si="1"/>
        <v/>
      </c>
      <c r="G46" s="513"/>
      <c r="I46" s="54"/>
      <c r="J46" s="512" t="str">
        <f t="shared" si="2"/>
        <v/>
      </c>
      <c r="K46" s="513"/>
      <c r="AL46" s="232" t="s">
        <v>275</v>
      </c>
      <c r="AM46" s="4"/>
    </row>
    <row r="47" spans="1:39" ht="15" customHeight="1" thickBot="1">
      <c r="A47" s="586"/>
      <c r="B47" s="571"/>
      <c r="C47" s="121" t="str">
        <f t="shared" si="0"/>
        <v/>
      </c>
      <c r="E47" s="54"/>
      <c r="F47" s="512" t="str">
        <f t="shared" si="1"/>
        <v/>
      </c>
      <c r="G47" s="513"/>
      <c r="I47" s="54"/>
      <c r="J47" s="512" t="str">
        <f t="shared" si="2"/>
        <v/>
      </c>
      <c r="K47" s="513"/>
      <c r="AL47" s="232" t="s">
        <v>276</v>
      </c>
      <c r="AM47" s="4"/>
    </row>
    <row r="48" spans="1:39" ht="15" customHeight="1">
      <c r="A48" s="586"/>
      <c r="B48" s="571"/>
      <c r="C48" s="121" t="str">
        <f t="shared" si="0"/>
        <v/>
      </c>
      <c r="E48" s="54"/>
      <c r="F48" s="512" t="str">
        <f t="shared" si="1"/>
        <v/>
      </c>
      <c r="G48" s="513"/>
      <c r="I48" s="54"/>
      <c r="J48" s="512" t="str">
        <f t="shared" si="2"/>
        <v/>
      </c>
      <c r="K48" s="513"/>
      <c r="M48" s="576" t="s">
        <v>85</v>
      </c>
      <c r="N48" s="577"/>
      <c r="AL48" s="98"/>
    </row>
    <row r="49" spans="1:38" ht="15" customHeight="1">
      <c r="A49" s="586"/>
      <c r="B49" s="571"/>
      <c r="C49" s="121" t="str">
        <f t="shared" si="0"/>
        <v/>
      </c>
      <c r="E49" s="54"/>
      <c r="F49" s="512" t="str">
        <f t="shared" si="1"/>
        <v/>
      </c>
      <c r="G49" s="513"/>
      <c r="I49" s="54"/>
      <c r="J49" s="512" t="str">
        <f t="shared" si="2"/>
        <v/>
      </c>
      <c r="K49" s="513"/>
      <c r="M49" s="578"/>
      <c r="N49" s="579"/>
      <c r="AL49" s="98"/>
    </row>
    <row r="50" spans="1:38" ht="15" customHeight="1">
      <c r="A50" s="586"/>
      <c r="B50" s="571"/>
      <c r="C50" s="121" t="str">
        <f t="shared" si="0"/>
        <v/>
      </c>
      <c r="E50" s="54"/>
      <c r="F50" s="512" t="str">
        <f t="shared" si="1"/>
        <v/>
      </c>
      <c r="G50" s="513"/>
      <c r="I50" s="54"/>
      <c r="J50" s="512" t="str">
        <f t="shared" si="2"/>
        <v/>
      </c>
      <c r="K50" s="513"/>
      <c r="M50" s="580">
        <f>SUM(J38:K77)</f>
        <v>0</v>
      </c>
      <c r="N50" s="581"/>
      <c r="AL50" s="98"/>
    </row>
    <row r="51" spans="1:38" ht="15" customHeight="1" thickBot="1">
      <c r="A51" s="586"/>
      <c r="B51" s="571"/>
      <c r="C51" s="121" t="str">
        <f t="shared" si="0"/>
        <v/>
      </c>
      <c r="E51" s="54"/>
      <c r="F51" s="512" t="str">
        <f t="shared" si="1"/>
        <v/>
      </c>
      <c r="G51" s="513"/>
      <c r="I51" s="54"/>
      <c r="J51" s="512" t="str">
        <f t="shared" si="2"/>
        <v/>
      </c>
      <c r="K51" s="513"/>
      <c r="M51" s="582"/>
      <c r="N51" s="583"/>
      <c r="AL51" s="98"/>
    </row>
    <row r="52" spans="1:38" ht="15" customHeight="1">
      <c r="A52" s="586"/>
      <c r="B52" s="571"/>
      <c r="C52" s="121" t="str">
        <f t="shared" si="0"/>
        <v/>
      </c>
      <c r="E52" s="54"/>
      <c r="F52" s="512" t="str">
        <f t="shared" si="1"/>
        <v/>
      </c>
      <c r="G52" s="513"/>
      <c r="I52" s="54"/>
      <c r="J52" s="512" t="str">
        <f t="shared" si="2"/>
        <v/>
      </c>
      <c r="K52" s="513"/>
      <c r="AL52" s="98"/>
    </row>
    <row r="53" spans="1:38" ht="15" customHeight="1">
      <c r="A53" s="586"/>
      <c r="B53" s="571"/>
      <c r="C53" s="121" t="str">
        <f t="shared" si="0"/>
        <v/>
      </c>
      <c r="E53" s="54"/>
      <c r="F53" s="512" t="str">
        <f t="shared" si="1"/>
        <v/>
      </c>
      <c r="G53" s="513"/>
      <c r="I53" s="54"/>
      <c r="J53" s="512" t="str">
        <f t="shared" si="2"/>
        <v/>
      </c>
      <c r="K53" s="513"/>
      <c r="AL53" s="98"/>
    </row>
    <row r="54" spans="1:38" ht="15" customHeight="1">
      <c r="A54" s="586"/>
      <c r="B54" s="571"/>
      <c r="C54" s="121" t="str">
        <f t="shared" si="0"/>
        <v/>
      </c>
      <c r="E54" s="54"/>
      <c r="F54" s="512" t="str">
        <f t="shared" si="1"/>
        <v/>
      </c>
      <c r="G54" s="513"/>
      <c r="I54" s="54"/>
      <c r="J54" s="512" t="str">
        <f t="shared" si="2"/>
        <v/>
      </c>
      <c r="K54" s="513"/>
      <c r="AL54" s="98"/>
    </row>
    <row r="55" spans="1:38" ht="15" customHeight="1">
      <c r="A55" s="586"/>
      <c r="B55" s="571"/>
      <c r="C55" s="121" t="str">
        <f t="shared" si="0"/>
        <v/>
      </c>
      <c r="E55" s="54"/>
      <c r="F55" s="512" t="str">
        <f t="shared" si="1"/>
        <v/>
      </c>
      <c r="G55" s="513"/>
      <c r="I55" s="54"/>
      <c r="J55" s="512" t="str">
        <f t="shared" si="2"/>
        <v/>
      </c>
      <c r="K55" s="513"/>
      <c r="AL55" s="98"/>
    </row>
    <row r="56" spans="1:38" ht="15" customHeight="1">
      <c r="A56" s="586"/>
      <c r="B56" s="571"/>
      <c r="C56" s="121" t="str">
        <f t="shared" si="0"/>
        <v/>
      </c>
      <c r="E56" s="54"/>
      <c r="F56" s="512" t="str">
        <f t="shared" si="1"/>
        <v/>
      </c>
      <c r="G56" s="513"/>
      <c r="I56" s="54"/>
      <c r="J56" s="512" t="str">
        <f t="shared" si="2"/>
        <v/>
      </c>
      <c r="K56" s="513"/>
      <c r="AL56" s="98"/>
    </row>
    <row r="57" spans="1:38" ht="15" customHeight="1">
      <c r="A57" s="586"/>
      <c r="B57" s="571"/>
      <c r="C57" s="121" t="str">
        <f t="shared" si="0"/>
        <v/>
      </c>
      <c r="E57" s="54"/>
      <c r="F57" s="512" t="str">
        <f t="shared" si="1"/>
        <v/>
      </c>
      <c r="G57" s="513"/>
      <c r="I57" s="54"/>
      <c r="J57" s="512" t="str">
        <f t="shared" si="2"/>
        <v/>
      </c>
      <c r="K57" s="513"/>
      <c r="AL57" s="98"/>
    </row>
    <row r="58" spans="1:38" ht="15" customHeight="1">
      <c r="A58" s="586"/>
      <c r="B58" s="571"/>
      <c r="C58" s="121" t="str">
        <f t="shared" si="0"/>
        <v/>
      </c>
      <c r="E58" s="54"/>
      <c r="F58" s="512" t="str">
        <f t="shared" si="1"/>
        <v/>
      </c>
      <c r="G58" s="513"/>
      <c r="I58" s="54"/>
      <c r="J58" s="512" t="str">
        <f t="shared" si="2"/>
        <v/>
      </c>
      <c r="K58" s="513"/>
    </row>
    <row r="59" spans="1:38" ht="15" customHeight="1">
      <c r="A59" s="586"/>
      <c r="B59" s="571"/>
      <c r="C59" s="121" t="str">
        <f t="shared" si="0"/>
        <v/>
      </c>
      <c r="E59" s="54"/>
      <c r="F59" s="512" t="str">
        <f t="shared" si="1"/>
        <v/>
      </c>
      <c r="G59" s="513"/>
      <c r="I59" s="54"/>
      <c r="J59" s="512" t="str">
        <f t="shared" si="2"/>
        <v/>
      </c>
      <c r="K59" s="513"/>
    </row>
    <row r="60" spans="1:38" ht="15" customHeight="1">
      <c r="A60" s="586"/>
      <c r="B60" s="571"/>
      <c r="C60" s="121" t="str">
        <f t="shared" si="0"/>
        <v/>
      </c>
      <c r="E60" s="54"/>
      <c r="F60" s="512" t="str">
        <f t="shared" si="1"/>
        <v/>
      </c>
      <c r="G60" s="513"/>
      <c r="I60" s="54"/>
      <c r="J60" s="512" t="str">
        <f t="shared" si="2"/>
        <v/>
      </c>
      <c r="K60" s="513"/>
    </row>
    <row r="61" spans="1:38" ht="15" customHeight="1">
      <c r="A61" s="586"/>
      <c r="B61" s="571"/>
      <c r="C61" s="121" t="str">
        <f t="shared" si="0"/>
        <v/>
      </c>
      <c r="E61" s="54"/>
      <c r="F61" s="512" t="str">
        <f t="shared" si="1"/>
        <v/>
      </c>
      <c r="G61" s="513"/>
      <c r="I61" s="54"/>
      <c r="J61" s="512" t="str">
        <f t="shared" si="2"/>
        <v/>
      </c>
      <c r="K61" s="513"/>
    </row>
    <row r="62" spans="1:38" ht="15" customHeight="1">
      <c r="A62" s="586"/>
      <c r="B62" s="571"/>
      <c r="C62" s="121" t="str">
        <f t="shared" si="0"/>
        <v/>
      </c>
      <c r="E62" s="54"/>
      <c r="F62" s="512" t="str">
        <f t="shared" si="1"/>
        <v/>
      </c>
      <c r="G62" s="513"/>
      <c r="I62" s="54"/>
      <c r="J62" s="512" t="str">
        <f t="shared" si="2"/>
        <v/>
      </c>
      <c r="K62" s="513"/>
    </row>
    <row r="63" spans="1:38" ht="15" customHeight="1">
      <c r="A63" s="586"/>
      <c r="B63" s="571"/>
      <c r="C63" s="121" t="str">
        <f t="shared" si="0"/>
        <v/>
      </c>
      <c r="E63" s="54"/>
      <c r="F63" s="512" t="str">
        <f t="shared" si="1"/>
        <v/>
      </c>
      <c r="G63" s="513"/>
      <c r="I63" s="54"/>
      <c r="J63" s="512" t="str">
        <f t="shared" si="2"/>
        <v/>
      </c>
      <c r="K63" s="513"/>
    </row>
    <row r="64" spans="1:38" ht="15" customHeight="1">
      <c r="A64" s="586"/>
      <c r="B64" s="571"/>
      <c r="C64" s="121" t="str">
        <f t="shared" si="0"/>
        <v/>
      </c>
      <c r="E64" s="54"/>
      <c r="F64" s="512" t="str">
        <f t="shared" si="1"/>
        <v/>
      </c>
      <c r="G64" s="513"/>
      <c r="I64" s="54"/>
      <c r="J64" s="512" t="str">
        <f t="shared" si="2"/>
        <v/>
      </c>
      <c r="K64" s="513"/>
    </row>
    <row r="65" spans="1:11" ht="15" customHeight="1">
      <c r="A65" s="586"/>
      <c r="B65" s="571"/>
      <c r="C65" s="121" t="str">
        <f t="shared" si="0"/>
        <v/>
      </c>
      <c r="E65" s="54"/>
      <c r="F65" s="512" t="str">
        <f t="shared" si="1"/>
        <v/>
      </c>
      <c r="G65" s="513"/>
      <c r="I65" s="54"/>
      <c r="J65" s="512" t="str">
        <f t="shared" si="2"/>
        <v/>
      </c>
      <c r="K65" s="513"/>
    </row>
    <row r="66" spans="1:11" ht="15" customHeight="1">
      <c r="A66" s="586"/>
      <c r="B66" s="571"/>
      <c r="C66" s="121" t="str">
        <f t="shared" si="0"/>
        <v/>
      </c>
      <c r="E66" s="54"/>
      <c r="F66" s="512" t="str">
        <f t="shared" si="1"/>
        <v/>
      </c>
      <c r="G66" s="513"/>
      <c r="I66" s="54"/>
      <c r="J66" s="512" t="str">
        <f t="shared" si="2"/>
        <v/>
      </c>
      <c r="K66" s="513"/>
    </row>
    <row r="67" spans="1:11" ht="15" customHeight="1">
      <c r="A67" s="586"/>
      <c r="B67" s="571"/>
      <c r="C67" s="121" t="str">
        <f t="shared" si="0"/>
        <v/>
      </c>
      <c r="E67" s="54"/>
      <c r="F67" s="512" t="str">
        <f t="shared" si="1"/>
        <v/>
      </c>
      <c r="G67" s="513"/>
      <c r="I67" s="54"/>
      <c r="J67" s="512" t="str">
        <f t="shared" si="2"/>
        <v/>
      </c>
      <c r="K67" s="513"/>
    </row>
    <row r="68" spans="1:11" ht="15" customHeight="1">
      <c r="A68" s="586"/>
      <c r="B68" s="571"/>
      <c r="C68" s="121" t="str">
        <f t="shared" si="0"/>
        <v/>
      </c>
      <c r="E68" s="54"/>
      <c r="F68" s="512" t="str">
        <f t="shared" si="1"/>
        <v/>
      </c>
      <c r="G68" s="513"/>
      <c r="I68" s="54"/>
      <c r="J68" s="512" t="str">
        <f t="shared" si="2"/>
        <v/>
      </c>
      <c r="K68" s="513"/>
    </row>
    <row r="69" spans="1:11" ht="15" customHeight="1">
      <c r="A69" s="586"/>
      <c r="B69" s="571"/>
      <c r="C69" s="121" t="str">
        <f t="shared" si="0"/>
        <v/>
      </c>
      <c r="E69" s="54"/>
      <c r="F69" s="512" t="str">
        <f t="shared" si="1"/>
        <v/>
      </c>
      <c r="G69" s="513"/>
      <c r="I69" s="54"/>
      <c r="J69" s="512" t="str">
        <f t="shared" si="2"/>
        <v/>
      </c>
      <c r="K69" s="513"/>
    </row>
    <row r="70" spans="1:11" ht="15" customHeight="1">
      <c r="A70" s="586"/>
      <c r="B70" s="571"/>
      <c r="C70" s="121" t="str">
        <f t="shared" si="0"/>
        <v/>
      </c>
      <c r="E70" s="54"/>
      <c r="F70" s="512" t="str">
        <f t="shared" si="1"/>
        <v/>
      </c>
      <c r="G70" s="513"/>
      <c r="I70" s="54"/>
      <c r="J70" s="512" t="str">
        <f t="shared" si="2"/>
        <v/>
      </c>
      <c r="K70" s="513"/>
    </row>
    <row r="71" spans="1:11" ht="15" customHeight="1">
      <c r="A71" s="586"/>
      <c r="B71" s="571"/>
      <c r="C71" s="121" t="str">
        <f t="shared" si="0"/>
        <v/>
      </c>
      <c r="E71" s="54"/>
      <c r="F71" s="512" t="str">
        <f t="shared" si="1"/>
        <v/>
      </c>
      <c r="G71" s="513"/>
      <c r="I71" s="54"/>
      <c r="J71" s="512" t="str">
        <f t="shared" si="2"/>
        <v/>
      </c>
      <c r="K71" s="513"/>
    </row>
    <row r="72" spans="1:11" ht="15" customHeight="1">
      <c r="A72" s="586"/>
      <c r="B72" s="571"/>
      <c r="C72" s="121" t="str">
        <f t="shared" si="0"/>
        <v/>
      </c>
      <c r="E72" s="54"/>
      <c r="F72" s="512" t="str">
        <f t="shared" si="1"/>
        <v/>
      </c>
      <c r="G72" s="513"/>
      <c r="I72" s="54"/>
      <c r="J72" s="512" t="str">
        <f t="shared" si="2"/>
        <v/>
      </c>
      <c r="K72" s="513"/>
    </row>
    <row r="73" spans="1:11" ht="15" customHeight="1">
      <c r="A73" s="586"/>
      <c r="B73" s="571"/>
      <c r="C73" s="121" t="str">
        <f t="shared" si="0"/>
        <v/>
      </c>
      <c r="E73" s="54"/>
      <c r="F73" s="512" t="str">
        <f t="shared" si="1"/>
        <v/>
      </c>
      <c r="G73" s="513"/>
      <c r="I73" s="54"/>
      <c r="J73" s="512" t="str">
        <f t="shared" si="2"/>
        <v/>
      </c>
      <c r="K73" s="513"/>
    </row>
    <row r="74" spans="1:11" ht="15" customHeight="1">
      <c r="A74" s="586"/>
      <c r="B74" s="571"/>
      <c r="C74" s="121" t="str">
        <f t="shared" si="0"/>
        <v/>
      </c>
      <c r="E74" s="54"/>
      <c r="F74" s="512" t="str">
        <f t="shared" si="1"/>
        <v/>
      </c>
      <c r="G74" s="513"/>
      <c r="I74" s="54"/>
      <c r="J74" s="512" t="str">
        <f t="shared" si="2"/>
        <v/>
      </c>
      <c r="K74" s="513"/>
    </row>
    <row r="75" spans="1:11" ht="15" customHeight="1">
      <c r="A75" s="586"/>
      <c r="B75" s="571"/>
      <c r="C75" s="121" t="str">
        <f t="shared" si="0"/>
        <v/>
      </c>
      <c r="E75" s="54"/>
      <c r="F75" s="512" t="str">
        <f t="shared" si="1"/>
        <v/>
      </c>
      <c r="G75" s="513"/>
      <c r="I75" s="54"/>
      <c r="J75" s="512" t="str">
        <f t="shared" si="2"/>
        <v/>
      </c>
      <c r="K75" s="513"/>
    </row>
    <row r="76" spans="1:11" ht="15" customHeight="1">
      <c r="A76" s="12"/>
      <c r="B76" s="13"/>
      <c r="C76" s="14"/>
    </row>
    <row r="77" spans="1:11" ht="15" customHeight="1">
      <c r="A77" s="12"/>
      <c r="B77" s="13"/>
      <c r="C77" s="14"/>
    </row>
    <row r="78" spans="1:11">
      <c r="A78" s="12"/>
      <c r="B78" s="13"/>
      <c r="C78" s="14"/>
    </row>
    <row r="79" spans="1:11">
      <c r="A79" s="12"/>
      <c r="B79" s="13"/>
      <c r="C79" s="14"/>
    </row>
    <row r="80" spans="1:11">
      <c r="A80" s="12"/>
      <c r="B80" s="13"/>
      <c r="C80" s="14"/>
    </row>
    <row r="81" spans="1:1">
      <c r="A81" s="12"/>
    </row>
    <row r="82" spans="1:1">
      <c r="A82" s="12"/>
    </row>
    <row r="83" spans="1:1">
      <c r="A83" s="12"/>
    </row>
  </sheetData>
  <mergeCells count="187">
    <mergeCell ref="B20:N20"/>
    <mergeCell ref="B30:N30"/>
    <mergeCell ref="F72:G72"/>
    <mergeCell ref="F73:G73"/>
    <mergeCell ref="F74:G74"/>
    <mergeCell ref="F75:G75"/>
    <mergeCell ref="F63:G63"/>
    <mergeCell ref="F64:G64"/>
    <mergeCell ref="F65:G65"/>
    <mergeCell ref="F66:G66"/>
    <mergeCell ref="F67:G67"/>
    <mergeCell ref="F68:G68"/>
    <mergeCell ref="F69:G69"/>
    <mergeCell ref="F70:G70"/>
    <mergeCell ref="F71:G71"/>
    <mergeCell ref="F54:G54"/>
    <mergeCell ref="F55:G55"/>
    <mergeCell ref="F56:G56"/>
    <mergeCell ref="F57:G57"/>
    <mergeCell ref="F58:G58"/>
    <mergeCell ref="F59:G59"/>
    <mergeCell ref="F60:G60"/>
    <mergeCell ref="F61:G61"/>
    <mergeCell ref="F62:G62"/>
    <mergeCell ref="A70:B70"/>
    <mergeCell ref="A71:B71"/>
    <mergeCell ref="A72:B72"/>
    <mergeCell ref="A73:B73"/>
    <mergeCell ref="A74:B74"/>
    <mergeCell ref="A75:B75"/>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A61:B61"/>
    <mergeCell ref="A62:B62"/>
    <mergeCell ref="A63:B63"/>
    <mergeCell ref="A64:B64"/>
    <mergeCell ref="A65:B65"/>
    <mergeCell ref="A66:B66"/>
    <mergeCell ref="A67:B67"/>
    <mergeCell ref="A68:B68"/>
    <mergeCell ref="A69:B69"/>
    <mergeCell ref="A52:B52"/>
    <mergeCell ref="A53:B53"/>
    <mergeCell ref="A54:B54"/>
    <mergeCell ref="A55:B55"/>
    <mergeCell ref="A56:B56"/>
    <mergeCell ref="A57:B57"/>
    <mergeCell ref="A58:B58"/>
    <mergeCell ref="A59:B59"/>
    <mergeCell ref="A60:B60"/>
    <mergeCell ref="M37:N38"/>
    <mergeCell ref="M39:N40"/>
    <mergeCell ref="M42:N43"/>
    <mergeCell ref="M44:N45"/>
    <mergeCell ref="M48:N49"/>
    <mergeCell ref="M50:N51"/>
    <mergeCell ref="A37:B37"/>
    <mergeCell ref="F37:G37"/>
    <mergeCell ref="J37:K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J38:K38"/>
    <mergeCell ref="H7:I9"/>
    <mergeCell ref="H10:I11"/>
    <mergeCell ref="H12:I16"/>
    <mergeCell ref="J6:M6"/>
    <mergeCell ref="J7:M9"/>
    <mergeCell ref="J10:M11"/>
    <mergeCell ref="J12:M14"/>
    <mergeCell ref="J15:K15"/>
    <mergeCell ref="J16:K16"/>
    <mergeCell ref="C18:F18"/>
    <mergeCell ref="H18:I18"/>
    <mergeCell ref="J18:M18"/>
    <mergeCell ref="B27:E27"/>
    <mergeCell ref="A18:B18"/>
    <mergeCell ref="D2:F2"/>
    <mergeCell ref="D3:F3"/>
    <mergeCell ref="G2:J2"/>
    <mergeCell ref="G3:J3"/>
    <mergeCell ref="A6:B6"/>
    <mergeCell ref="A7:B9"/>
    <mergeCell ref="A10:B11"/>
    <mergeCell ref="A12:B16"/>
    <mergeCell ref="A17:B17"/>
    <mergeCell ref="C6:F6"/>
    <mergeCell ref="C7:F9"/>
    <mergeCell ref="C10:F11"/>
    <mergeCell ref="C12:F14"/>
    <mergeCell ref="C15:D15"/>
    <mergeCell ref="C16:D16"/>
    <mergeCell ref="C17:F17"/>
    <mergeCell ref="H17:I17"/>
    <mergeCell ref="J17:M17"/>
    <mergeCell ref="H6:I6"/>
    <mergeCell ref="A36:C36"/>
    <mergeCell ref="E36:G36"/>
    <mergeCell ref="I36:K36"/>
    <mergeCell ref="B34:E34"/>
    <mergeCell ref="F34:N34"/>
    <mergeCell ref="B31:E31"/>
    <mergeCell ref="B32:E32"/>
    <mergeCell ref="B33:E33"/>
    <mergeCell ref="F31:N31"/>
    <mergeCell ref="B28:E28"/>
    <mergeCell ref="F32:N32"/>
    <mergeCell ref="F33:N33"/>
    <mergeCell ref="B25:E25"/>
    <mergeCell ref="B26:E26"/>
    <mergeCell ref="B21:E21"/>
    <mergeCell ref="B22:E22"/>
    <mergeCell ref="B24:E24"/>
    <mergeCell ref="F21:N21"/>
    <mergeCell ref="F22:N22"/>
    <mergeCell ref="J24:K24"/>
    <mergeCell ref="J25:K25"/>
    <mergeCell ref="J28:K28"/>
    <mergeCell ref="F28:I28"/>
    <mergeCell ref="J26:K26"/>
    <mergeCell ref="J27:K27"/>
    <mergeCell ref="F24:I24"/>
    <mergeCell ref="F25:I25"/>
    <mergeCell ref="F26:I26"/>
    <mergeCell ref="F27:I27"/>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75:K75"/>
    <mergeCell ref="J66:K66"/>
    <mergeCell ref="J67:K67"/>
    <mergeCell ref="J68:K68"/>
    <mergeCell ref="J69:K69"/>
    <mergeCell ref="J70:K70"/>
    <mergeCell ref="J71:K71"/>
    <mergeCell ref="J72:K72"/>
    <mergeCell ref="J73:K73"/>
    <mergeCell ref="J74:K74"/>
  </mergeCells>
  <dataValidations count="4">
    <dataValidation type="list" allowBlank="1" showInputMessage="1" showErrorMessage="1" sqref="F21:N21">
      <formula1>$AH$9:$AH$11</formula1>
    </dataValidation>
    <dataValidation type="list" allowBlank="1" showInputMessage="1" showErrorMessage="1" sqref="F22:N22 F32:N32">
      <formula1>$AJ$9:$AJ$15</formula1>
    </dataValidation>
    <dataValidation type="list" allowBlank="1" showInputMessage="1" showErrorMessage="1" sqref="F31:N31">
      <formula1>$AH$9:$AH$12</formula1>
    </dataValidation>
    <dataValidation type="list" allowBlank="1" showInputMessage="1" showErrorMessage="1" sqref="F33:N34 F25:I28">
      <formula1>$AL$9:$AL$47</formula1>
    </dataValidation>
  </dataValidations>
  <pageMargins left="0.7" right="0.7" top="0.75" bottom="0.75" header="0.3" footer="0.3"/>
  <pageSetup scale="58"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B1:AW248"/>
  <sheetViews>
    <sheetView showGridLines="0" zoomScaleNormal="100" zoomScaleSheetLayoutView="40" zoomScalePageLayoutView="40" workbookViewId="0">
      <selection activeCell="A3" sqref="A3"/>
    </sheetView>
  </sheetViews>
  <sheetFormatPr defaultColWidth="8.85546875" defaultRowHeight="18.75"/>
  <cols>
    <col min="1" max="1" width="9.140625" customWidth="1"/>
    <col min="2" max="2" width="9.140625" style="1" customWidth="1"/>
    <col min="3" max="11" width="9.140625" customWidth="1"/>
    <col min="12" max="12" width="9.140625" style="2" customWidth="1"/>
    <col min="13" max="16" width="9.140625" customWidth="1"/>
    <col min="17" max="17" width="15.140625" customWidth="1"/>
    <col min="18" max="36" width="9.140625" customWidth="1"/>
    <col min="39" max="39" width="62" customWidth="1"/>
    <col min="40" max="40" width="20.85546875" customWidth="1"/>
    <col min="46" max="48" width="8.85546875" hidden="1" customWidth="1"/>
    <col min="49" max="49" width="27.5703125" customWidth="1"/>
  </cols>
  <sheetData>
    <row r="1" spans="2:49" s="4" customFormat="1" ht="27" thickBot="1">
      <c r="B1" s="194"/>
      <c r="C1" s="194"/>
      <c r="D1" s="245" t="s">
        <v>354</v>
      </c>
      <c r="E1" s="246"/>
      <c r="F1" s="246"/>
      <c r="G1" s="246"/>
      <c r="H1" s="246"/>
      <c r="I1" s="246"/>
      <c r="J1" s="246"/>
      <c r="K1" s="246"/>
      <c r="L1" s="246"/>
      <c r="M1" s="246"/>
      <c r="N1" s="246"/>
      <c r="O1" s="246"/>
      <c r="P1" s="246"/>
      <c r="Q1" s="246"/>
      <c r="R1" s="246"/>
      <c r="S1" s="247"/>
      <c r="AM1" s="16" t="s">
        <v>54</v>
      </c>
      <c r="AN1" s="16" t="s">
        <v>54</v>
      </c>
    </row>
    <row r="2" spans="2:49" s="4" customFormat="1" ht="15" customHeight="1">
      <c r="D2" s="305" t="s">
        <v>13</v>
      </c>
      <c r="E2" s="309"/>
      <c r="F2" s="310"/>
      <c r="G2" s="292"/>
      <c r="H2" s="293"/>
      <c r="I2" s="293"/>
      <c r="J2" s="293"/>
      <c r="K2" s="293"/>
      <c r="L2" s="293"/>
      <c r="M2" s="294"/>
      <c r="N2" s="15"/>
      <c r="O2" s="15"/>
      <c r="P2" s="15"/>
      <c r="AM2" s="192" t="s">
        <v>94</v>
      </c>
      <c r="AN2" s="193" t="s">
        <v>99</v>
      </c>
    </row>
    <row r="3" spans="2:49" s="4" customFormat="1" ht="15" customHeight="1">
      <c r="D3" s="265" t="s">
        <v>28</v>
      </c>
      <c r="E3" s="266"/>
      <c r="F3" s="267"/>
      <c r="G3" s="268"/>
      <c r="H3" s="269"/>
      <c r="I3" s="269"/>
      <c r="J3" s="269"/>
      <c r="K3" s="269"/>
      <c r="L3" s="269"/>
      <c r="M3" s="270"/>
      <c r="N3" s="15"/>
      <c r="O3" s="15"/>
      <c r="P3" s="15"/>
      <c r="AM3" s="192" t="s">
        <v>95</v>
      </c>
      <c r="AN3" s="193" t="s">
        <v>100</v>
      </c>
    </row>
    <row r="4" spans="2:49" s="4" customFormat="1" ht="15" customHeight="1">
      <c r="D4" s="265" t="s">
        <v>14</v>
      </c>
      <c r="E4" s="266"/>
      <c r="F4" s="267"/>
      <c r="G4" s="271" t="s">
        <v>54</v>
      </c>
      <c r="H4" s="272"/>
      <c r="I4" s="272"/>
      <c r="J4" s="272"/>
      <c r="K4" s="272"/>
      <c r="L4" s="272"/>
      <c r="M4" s="273"/>
      <c r="N4" s="15"/>
      <c r="O4" s="15"/>
      <c r="P4" s="15"/>
      <c r="AK4" s="6"/>
      <c r="AM4" s="192" t="s">
        <v>92</v>
      </c>
      <c r="AN4" s="193" t="s">
        <v>351</v>
      </c>
    </row>
    <row r="5" spans="2:49" s="4" customFormat="1" ht="15" customHeight="1">
      <c r="D5" s="265" t="s">
        <v>55</v>
      </c>
      <c r="E5" s="266"/>
      <c r="F5" s="267"/>
      <c r="G5" s="271" t="str">
        <f>VLOOKUP(G4,$AM$1:$AN$14,2,FALSE)</f>
        <v>_ _ _ _ _ _ _ _ _ _ _</v>
      </c>
      <c r="H5" s="272"/>
      <c r="I5" s="272"/>
      <c r="J5" s="272"/>
      <c r="K5" s="272"/>
      <c r="L5" s="272"/>
      <c r="M5" s="273"/>
      <c r="N5" s="15"/>
      <c r="O5" s="15"/>
      <c r="P5" s="15"/>
      <c r="AM5" s="192" t="s">
        <v>91</v>
      </c>
      <c r="AN5" s="193" t="s">
        <v>96</v>
      </c>
      <c r="AW5" s="6" t="s">
        <v>53</v>
      </c>
    </row>
    <row r="6" spans="2:49" s="4" customFormat="1" ht="15" customHeight="1">
      <c r="D6" s="265" t="s">
        <v>15</v>
      </c>
      <c r="E6" s="266"/>
      <c r="F6" s="267"/>
      <c r="G6" s="271" t="s">
        <v>54</v>
      </c>
      <c r="H6" s="272"/>
      <c r="I6" s="272"/>
      <c r="J6" s="272"/>
      <c r="K6" s="272"/>
      <c r="L6" s="272"/>
      <c r="M6" s="273"/>
      <c r="N6" s="15"/>
      <c r="O6" s="15"/>
      <c r="P6" s="15"/>
      <c r="AM6" s="192" t="s">
        <v>237</v>
      </c>
      <c r="AN6" s="193" t="s">
        <v>97</v>
      </c>
      <c r="AT6" s="4" t="s">
        <v>36</v>
      </c>
      <c r="AU6" s="4" t="s">
        <v>37</v>
      </c>
      <c r="AV6" s="4" t="s">
        <v>38</v>
      </c>
      <c r="AW6" s="18" t="s">
        <v>54</v>
      </c>
    </row>
    <row r="7" spans="2:49" s="4" customFormat="1" ht="15" customHeight="1" thickBot="1">
      <c r="D7" s="274" t="s">
        <v>205</v>
      </c>
      <c r="E7" s="275"/>
      <c r="F7" s="276"/>
      <c r="G7" s="254"/>
      <c r="H7" s="255"/>
      <c r="I7" s="255"/>
      <c r="J7" s="255"/>
      <c r="K7" s="255"/>
      <c r="L7" s="255"/>
      <c r="M7" s="256"/>
      <c r="N7" s="15"/>
      <c r="O7" s="15"/>
      <c r="P7" s="15"/>
      <c r="AM7" s="192" t="s">
        <v>93</v>
      </c>
      <c r="AN7" s="193" t="s">
        <v>98</v>
      </c>
      <c r="AW7" s="18" t="s">
        <v>206</v>
      </c>
    </row>
    <row r="8" spans="2:49" s="4" customFormat="1" ht="15" customHeight="1">
      <c r="F8" s="19"/>
      <c r="G8" s="257"/>
      <c r="H8" s="258"/>
      <c r="I8" s="258"/>
      <c r="J8" s="258"/>
      <c r="K8" s="258"/>
      <c r="L8" s="258"/>
      <c r="M8" s="259"/>
      <c r="AM8" s="192" t="s">
        <v>238</v>
      </c>
      <c r="AN8" s="193" t="s">
        <v>102</v>
      </c>
      <c r="AW8" s="198" t="s">
        <v>40</v>
      </c>
    </row>
    <row r="9" spans="2:49" s="4" customFormat="1" ht="15" customHeight="1" thickBot="1">
      <c r="G9" s="260"/>
      <c r="H9" s="261"/>
      <c r="I9" s="261"/>
      <c r="J9" s="261"/>
      <c r="K9" s="261"/>
      <c r="L9" s="261"/>
      <c r="M9" s="262"/>
      <c r="AM9" s="192" t="s">
        <v>239</v>
      </c>
      <c r="AN9" s="193" t="s">
        <v>103</v>
      </c>
      <c r="AW9" s="198" t="s">
        <v>247</v>
      </c>
    </row>
    <row r="10" spans="2:49" s="4" customFormat="1" ht="15" customHeight="1" thickBot="1">
      <c r="AM10" s="192" t="s">
        <v>240</v>
      </c>
      <c r="AN10" s="193" t="s">
        <v>104</v>
      </c>
      <c r="AW10" s="198" t="s">
        <v>249</v>
      </c>
    </row>
    <row r="11" spans="2:49" s="4" customFormat="1" ht="15" customHeight="1">
      <c r="B11" s="300" t="s">
        <v>17</v>
      </c>
      <c r="C11" s="301"/>
      <c r="D11" s="311"/>
      <c r="E11" s="312"/>
      <c r="F11" s="312"/>
      <c r="G11" s="313"/>
      <c r="I11" s="20"/>
      <c r="K11" s="298" t="s">
        <v>27</v>
      </c>
      <c r="L11" s="298"/>
      <c r="M11" s="203"/>
      <c r="N11" s="204"/>
      <c r="O11" s="204"/>
      <c r="P11" s="205"/>
      <c r="AM11" s="192" t="s">
        <v>241</v>
      </c>
      <c r="AN11" s="193" t="s">
        <v>105</v>
      </c>
      <c r="AW11" s="198" t="s">
        <v>203</v>
      </c>
    </row>
    <row r="12" spans="2:49" s="4" customFormat="1" ht="15" customHeight="1">
      <c r="B12" s="303" t="s">
        <v>16</v>
      </c>
      <c r="C12" s="304"/>
      <c r="D12" s="314"/>
      <c r="E12" s="315"/>
      <c r="F12" s="315"/>
      <c r="G12" s="316"/>
      <c r="I12" s="20"/>
      <c r="K12" s="298" t="s">
        <v>26</v>
      </c>
      <c r="L12" s="298"/>
      <c r="M12" s="206"/>
      <c r="N12" s="207"/>
      <c r="O12" s="207"/>
      <c r="P12" s="208"/>
      <c r="AM12" s="192" t="s">
        <v>350</v>
      </c>
      <c r="AN12" s="193" t="s">
        <v>106</v>
      </c>
      <c r="AW12" s="198" t="s">
        <v>250</v>
      </c>
    </row>
    <row r="13" spans="2:49" s="4" customFormat="1" ht="15" customHeight="1">
      <c r="B13" s="305"/>
      <c r="C13" s="306"/>
      <c r="D13" s="317"/>
      <c r="E13" s="318"/>
      <c r="F13" s="318"/>
      <c r="G13" s="319"/>
      <c r="I13" s="22"/>
      <c r="K13" s="298"/>
      <c r="L13" s="298"/>
      <c r="M13" s="209"/>
      <c r="N13" s="210"/>
      <c r="O13" s="210"/>
      <c r="P13" s="211"/>
      <c r="AM13" s="192" t="s">
        <v>352</v>
      </c>
      <c r="AN13" s="193" t="s">
        <v>107</v>
      </c>
      <c r="AW13" s="198" t="s">
        <v>251</v>
      </c>
    </row>
    <row r="14" spans="2:49" s="4" customFormat="1" ht="15" customHeight="1">
      <c r="B14" s="265" t="s">
        <v>18</v>
      </c>
      <c r="C14" s="302"/>
      <c r="D14" s="320"/>
      <c r="E14" s="321"/>
      <c r="F14" s="321"/>
      <c r="G14" s="322"/>
      <c r="I14" s="20"/>
      <c r="K14" s="298" t="s">
        <v>18</v>
      </c>
      <c r="L14" s="298"/>
      <c r="M14" s="215"/>
      <c r="N14" s="216"/>
      <c r="O14" s="216"/>
      <c r="P14" s="217"/>
      <c r="AM14" s="192" t="s">
        <v>355</v>
      </c>
      <c r="AN14" s="193" t="s">
        <v>245</v>
      </c>
      <c r="AW14" s="198" t="s">
        <v>252</v>
      </c>
    </row>
    <row r="15" spans="2:49" s="4" customFormat="1" ht="15" customHeight="1">
      <c r="B15" s="303" t="s">
        <v>25</v>
      </c>
      <c r="C15" s="304"/>
      <c r="D15" s="314"/>
      <c r="E15" s="315"/>
      <c r="F15" s="315"/>
      <c r="G15" s="316"/>
      <c r="I15" s="20"/>
      <c r="K15" s="298" t="s">
        <v>24</v>
      </c>
      <c r="L15" s="298"/>
      <c r="M15" s="206"/>
      <c r="N15" s="207"/>
      <c r="O15" s="207"/>
      <c r="P15" s="208"/>
      <c r="AM15" s="96"/>
      <c r="AN15" s="97"/>
      <c r="AW15" s="198" t="s">
        <v>253</v>
      </c>
    </row>
    <row r="16" spans="2:49" s="4" customFormat="1" ht="15" customHeight="1">
      <c r="B16" s="307"/>
      <c r="C16" s="308"/>
      <c r="D16" s="317"/>
      <c r="E16" s="318"/>
      <c r="F16" s="318"/>
      <c r="G16" s="319"/>
      <c r="I16" s="20"/>
      <c r="K16" s="298"/>
      <c r="L16" s="298"/>
      <c r="M16" s="209"/>
      <c r="N16" s="210"/>
      <c r="O16" s="210"/>
      <c r="P16" s="211"/>
      <c r="AM16" s="96"/>
      <c r="AN16" s="97"/>
      <c r="AW16" s="198" t="s">
        <v>254</v>
      </c>
    </row>
    <row r="17" spans="2:49" s="4" customFormat="1" ht="15" customHeight="1">
      <c r="B17" s="307"/>
      <c r="C17" s="308"/>
      <c r="D17" s="243" t="s">
        <v>21</v>
      </c>
      <c r="E17" s="244"/>
      <c r="F17" s="38" t="s">
        <v>22</v>
      </c>
      <c r="G17" s="195" t="s">
        <v>23</v>
      </c>
      <c r="I17" s="20"/>
      <c r="K17" s="298"/>
      <c r="L17" s="298"/>
      <c r="M17" s="243" t="s">
        <v>21</v>
      </c>
      <c r="N17" s="244"/>
      <c r="O17" s="38" t="s">
        <v>22</v>
      </c>
      <c r="P17" s="38" t="s">
        <v>23</v>
      </c>
      <c r="AM17" s="96"/>
      <c r="AN17" s="97"/>
      <c r="AW17" s="198" t="s">
        <v>41</v>
      </c>
    </row>
    <row r="18" spans="2:49" s="4" customFormat="1" ht="15" customHeight="1">
      <c r="B18" s="305"/>
      <c r="C18" s="306"/>
      <c r="D18" s="320"/>
      <c r="E18" s="323"/>
      <c r="F18" s="62"/>
      <c r="G18" s="196"/>
      <c r="I18" s="20"/>
      <c r="K18" s="298"/>
      <c r="L18" s="298"/>
      <c r="M18" s="203"/>
      <c r="N18" s="205"/>
      <c r="O18" s="197"/>
      <c r="P18" s="197"/>
      <c r="AW18" s="198" t="s">
        <v>42</v>
      </c>
    </row>
    <row r="19" spans="2:49" s="4" customFormat="1" ht="15" customHeight="1" thickBot="1">
      <c r="B19" s="274" t="s">
        <v>20</v>
      </c>
      <c r="C19" s="299"/>
      <c r="D19" s="295"/>
      <c r="E19" s="296"/>
      <c r="F19" s="296"/>
      <c r="G19" s="297"/>
      <c r="I19" s="20"/>
      <c r="K19" s="298" t="s">
        <v>19</v>
      </c>
      <c r="L19" s="298"/>
      <c r="M19" s="212"/>
      <c r="N19" s="213"/>
      <c r="O19" s="213"/>
      <c r="P19" s="214"/>
      <c r="AW19" s="198" t="s">
        <v>202</v>
      </c>
    </row>
    <row r="20" spans="2:49" s="4" customFormat="1" ht="15" customHeight="1">
      <c r="B20" s="39"/>
      <c r="C20" s="39"/>
      <c r="D20" s="39"/>
      <c r="E20" s="39"/>
      <c r="F20" s="39"/>
      <c r="G20" s="39"/>
      <c r="I20" s="39"/>
      <c r="J20" s="39"/>
      <c r="K20" s="39"/>
      <c r="L20" s="39"/>
      <c r="M20" s="39"/>
      <c r="AW20" s="198" t="s">
        <v>43</v>
      </c>
    </row>
    <row r="21" spans="2:49" s="4" customFormat="1" ht="15" customHeight="1" thickBot="1">
      <c r="B21" s="277"/>
      <c r="C21" s="277"/>
      <c r="D21" s="277"/>
      <c r="E21" s="277"/>
      <c r="F21" s="277"/>
      <c r="G21" s="277"/>
      <c r="H21" s="277"/>
      <c r="I21" s="277"/>
      <c r="J21" s="277"/>
      <c r="K21" s="277"/>
      <c r="L21" s="277"/>
      <c r="M21" s="39"/>
      <c r="AW21" s="198" t="s">
        <v>257</v>
      </c>
    </row>
    <row r="22" spans="2:49" s="4" customFormat="1" ht="15" customHeight="1" thickBot="1">
      <c r="B22" s="81" t="s">
        <v>0</v>
      </c>
      <c r="C22" s="278" t="s">
        <v>29</v>
      </c>
      <c r="D22" s="279"/>
      <c r="E22" s="81" t="s">
        <v>1</v>
      </c>
      <c r="F22" s="82" t="s">
        <v>2</v>
      </c>
      <c r="H22" s="83" t="s">
        <v>0</v>
      </c>
      <c r="I22" s="278" t="s">
        <v>29</v>
      </c>
      <c r="J22" s="279"/>
      <c r="K22" s="81" t="s">
        <v>1</v>
      </c>
      <c r="L22" s="81" t="s">
        <v>2</v>
      </c>
      <c r="P22" s="41" t="s">
        <v>3</v>
      </c>
      <c r="Q22" s="40" t="s">
        <v>4</v>
      </c>
      <c r="AW22" s="198" t="s">
        <v>44</v>
      </c>
    </row>
    <row r="23" spans="2:49" s="4" customFormat="1" ht="15" customHeight="1">
      <c r="B23" s="36">
        <v>1</v>
      </c>
      <c r="C23" s="263"/>
      <c r="D23" s="264"/>
      <c r="E23" s="45"/>
      <c r="F23" s="37" t="str">
        <f t="shared" ref="F23:F77" si="0">IF(E23&lt;&gt;"",1,"")</f>
        <v/>
      </c>
      <c r="H23" s="36">
        <v>56</v>
      </c>
      <c r="I23" s="263"/>
      <c r="J23" s="264"/>
      <c r="K23" s="46"/>
      <c r="L23" s="37" t="str">
        <f t="shared" ref="L23:L77" si="1">IF(K23&lt;&gt;"",1,"")</f>
        <v/>
      </c>
      <c r="P23" s="104">
        <v>36</v>
      </c>
      <c r="Q23" s="42">
        <f t="shared" ref="Q23:Q61" si="2">SUMIFS($F$23:$F$77,$E$23:$E$77,P23)+SUMIFS($L$23:$L$77,$K$23:$K$77,P23)</f>
        <v>0</v>
      </c>
      <c r="AW23" s="198" t="s">
        <v>258</v>
      </c>
    </row>
    <row r="24" spans="2:49" s="4" customFormat="1" ht="15" customHeight="1">
      <c r="B24" s="23">
        <v>2</v>
      </c>
      <c r="C24" s="263"/>
      <c r="D24" s="264"/>
      <c r="E24" s="45"/>
      <c r="F24" s="37" t="str">
        <f t="shared" si="0"/>
        <v/>
      </c>
      <c r="H24" s="23">
        <v>57</v>
      </c>
      <c r="I24" s="263"/>
      <c r="J24" s="264"/>
      <c r="K24" s="46"/>
      <c r="L24" s="37" t="str">
        <f t="shared" si="1"/>
        <v/>
      </c>
      <c r="P24" s="104" t="s">
        <v>176</v>
      </c>
      <c r="Q24" s="42">
        <f t="shared" si="2"/>
        <v>0</v>
      </c>
      <c r="AW24" s="198" t="s">
        <v>259</v>
      </c>
    </row>
    <row r="25" spans="2:49" s="4" customFormat="1" ht="15" customHeight="1">
      <c r="B25" s="23">
        <v>3</v>
      </c>
      <c r="C25" s="263"/>
      <c r="D25" s="264"/>
      <c r="E25" s="45"/>
      <c r="F25" s="37" t="str">
        <f t="shared" si="0"/>
        <v/>
      </c>
      <c r="H25" s="23">
        <v>58</v>
      </c>
      <c r="I25" s="263"/>
      <c r="J25" s="264"/>
      <c r="K25" s="46"/>
      <c r="L25" s="37" t="str">
        <f t="shared" si="1"/>
        <v/>
      </c>
      <c r="P25" s="104" t="s">
        <v>177</v>
      </c>
      <c r="Q25" s="42">
        <f t="shared" si="2"/>
        <v>0</v>
      </c>
      <c r="T25" s="24"/>
      <c r="AW25" s="198" t="s">
        <v>260</v>
      </c>
    </row>
    <row r="26" spans="2:49" s="25" customFormat="1" ht="15" customHeight="1">
      <c r="B26" s="23">
        <v>4</v>
      </c>
      <c r="C26" s="263"/>
      <c r="D26" s="264"/>
      <c r="E26" s="45"/>
      <c r="F26" s="37" t="str">
        <f t="shared" si="0"/>
        <v/>
      </c>
      <c r="H26" s="23">
        <v>59</v>
      </c>
      <c r="I26" s="263"/>
      <c r="J26" s="264"/>
      <c r="K26" s="46"/>
      <c r="L26" s="37" t="str">
        <f t="shared" si="1"/>
        <v/>
      </c>
      <c r="P26" s="104">
        <v>38</v>
      </c>
      <c r="Q26" s="42">
        <f t="shared" si="2"/>
        <v>0</v>
      </c>
      <c r="R26" s="4"/>
      <c r="T26" s="24"/>
      <c r="AM26" s="4"/>
      <c r="AN26" s="4"/>
      <c r="AW26" s="198" t="s">
        <v>261</v>
      </c>
    </row>
    <row r="27" spans="2:49" s="25" customFormat="1" ht="15" customHeight="1">
      <c r="B27" s="23">
        <v>5</v>
      </c>
      <c r="C27" s="263"/>
      <c r="D27" s="264"/>
      <c r="E27" s="45"/>
      <c r="F27" s="37" t="str">
        <f t="shared" si="0"/>
        <v/>
      </c>
      <c r="H27" s="23">
        <v>60</v>
      </c>
      <c r="I27" s="263"/>
      <c r="J27" s="264"/>
      <c r="K27" s="46"/>
      <c r="L27" s="37" t="str">
        <f t="shared" si="1"/>
        <v/>
      </c>
      <c r="P27" s="104" t="s">
        <v>178</v>
      </c>
      <c r="Q27" s="42">
        <f t="shared" si="2"/>
        <v>0</v>
      </c>
      <c r="R27" s="4"/>
      <c r="T27" s="26"/>
      <c r="AM27" s="4"/>
      <c r="AN27" s="4"/>
      <c r="AW27" s="198" t="s">
        <v>265</v>
      </c>
    </row>
    <row r="28" spans="2:49" s="25" customFormat="1" ht="15" customHeight="1">
      <c r="B28" s="23">
        <v>6</v>
      </c>
      <c r="C28" s="263"/>
      <c r="D28" s="264"/>
      <c r="E28" s="45"/>
      <c r="F28" s="37" t="str">
        <f t="shared" si="0"/>
        <v/>
      </c>
      <c r="H28" s="23">
        <v>61</v>
      </c>
      <c r="I28" s="263"/>
      <c r="J28" s="264"/>
      <c r="K28" s="46"/>
      <c r="L28" s="37" t="str">
        <f t="shared" si="1"/>
        <v/>
      </c>
      <c r="P28" s="104" t="s">
        <v>179</v>
      </c>
      <c r="Q28" s="42">
        <f t="shared" si="2"/>
        <v>0</v>
      </c>
      <c r="R28" s="4"/>
      <c r="T28" s="26"/>
      <c r="AM28" s="4"/>
      <c r="AN28" s="4"/>
      <c r="AW28" s="198" t="s">
        <v>210</v>
      </c>
    </row>
    <row r="29" spans="2:49" s="25" customFormat="1" ht="15" customHeight="1">
      <c r="B29" s="23">
        <v>7</v>
      </c>
      <c r="C29" s="263"/>
      <c r="D29" s="264"/>
      <c r="E29" s="45"/>
      <c r="F29" s="37" t="str">
        <f t="shared" si="0"/>
        <v/>
      </c>
      <c r="H29" s="23">
        <v>62</v>
      </c>
      <c r="I29" s="263"/>
      <c r="J29" s="264"/>
      <c r="K29" s="46"/>
      <c r="L29" s="37" t="str">
        <f t="shared" si="1"/>
        <v/>
      </c>
      <c r="P29" s="104">
        <v>40</v>
      </c>
      <c r="Q29" s="42">
        <f t="shared" si="2"/>
        <v>0</v>
      </c>
      <c r="R29" s="27"/>
      <c r="T29" s="26"/>
      <c r="AM29" s="4"/>
      <c r="AN29" s="4"/>
      <c r="AW29" s="198" t="s">
        <v>45</v>
      </c>
    </row>
    <row r="30" spans="2:49" s="25" customFormat="1" ht="15" customHeight="1">
      <c r="B30" s="23">
        <v>8</v>
      </c>
      <c r="C30" s="263"/>
      <c r="D30" s="264"/>
      <c r="E30" s="45"/>
      <c r="F30" s="37" t="str">
        <f t="shared" si="0"/>
        <v/>
      </c>
      <c r="H30" s="23">
        <v>63</v>
      </c>
      <c r="I30" s="263"/>
      <c r="J30" s="264"/>
      <c r="K30" s="46"/>
      <c r="L30" s="37" t="str">
        <f t="shared" si="1"/>
        <v/>
      </c>
      <c r="P30" s="104" t="s">
        <v>180</v>
      </c>
      <c r="Q30" s="42">
        <f t="shared" si="2"/>
        <v>0</v>
      </c>
      <c r="R30" s="28"/>
      <c r="T30" s="26"/>
      <c r="AM30" s="4"/>
      <c r="AW30" s="198" t="s">
        <v>268</v>
      </c>
    </row>
    <row r="31" spans="2:49" s="25" customFormat="1" ht="15" customHeight="1">
      <c r="B31" s="23">
        <v>9</v>
      </c>
      <c r="C31" s="263"/>
      <c r="D31" s="264"/>
      <c r="E31" s="45"/>
      <c r="F31" s="37" t="str">
        <f t="shared" si="0"/>
        <v/>
      </c>
      <c r="H31" s="23">
        <v>64</v>
      </c>
      <c r="I31" s="263"/>
      <c r="J31" s="264"/>
      <c r="K31" s="46"/>
      <c r="L31" s="37" t="str">
        <f t="shared" si="1"/>
        <v/>
      </c>
      <c r="P31" s="104" t="s">
        <v>181</v>
      </c>
      <c r="Q31" s="42">
        <f t="shared" si="2"/>
        <v>0</v>
      </c>
      <c r="R31" s="28"/>
      <c r="T31" s="26"/>
      <c r="AM31" s="4"/>
      <c r="AW31" s="198" t="s">
        <v>269</v>
      </c>
    </row>
    <row r="32" spans="2:49" s="25" customFormat="1" ht="15" customHeight="1">
      <c r="B32" s="23">
        <v>10</v>
      </c>
      <c r="C32" s="263"/>
      <c r="D32" s="264"/>
      <c r="E32" s="45"/>
      <c r="F32" s="37" t="str">
        <f t="shared" si="0"/>
        <v/>
      </c>
      <c r="H32" s="23">
        <v>65</v>
      </c>
      <c r="I32" s="263"/>
      <c r="J32" s="264"/>
      <c r="K32" s="46"/>
      <c r="L32" s="37" t="str">
        <f t="shared" si="1"/>
        <v/>
      </c>
      <c r="P32" s="104">
        <v>42</v>
      </c>
      <c r="Q32" s="42">
        <f t="shared" si="2"/>
        <v>0</v>
      </c>
      <c r="R32" s="28"/>
      <c r="T32" s="26"/>
      <c r="AM32" s="4"/>
      <c r="AW32" s="198" t="s">
        <v>204</v>
      </c>
    </row>
    <row r="33" spans="2:49" s="25" customFormat="1" ht="15" customHeight="1">
      <c r="B33" s="23">
        <v>11</v>
      </c>
      <c r="C33" s="263"/>
      <c r="D33" s="264"/>
      <c r="E33" s="45"/>
      <c r="F33" s="37" t="str">
        <f t="shared" si="0"/>
        <v/>
      </c>
      <c r="H33" s="23">
        <v>66</v>
      </c>
      <c r="I33" s="263"/>
      <c r="J33" s="264"/>
      <c r="K33" s="46"/>
      <c r="L33" s="37" t="str">
        <f t="shared" si="1"/>
        <v/>
      </c>
      <c r="P33" s="104" t="s">
        <v>182</v>
      </c>
      <c r="Q33" s="42">
        <f t="shared" si="2"/>
        <v>0</v>
      </c>
      <c r="R33" s="28"/>
      <c r="S33" s="4"/>
      <c r="T33" s="26"/>
      <c r="AM33" s="4"/>
      <c r="AW33" s="198" t="s">
        <v>46</v>
      </c>
    </row>
    <row r="34" spans="2:49" s="25" customFormat="1" ht="15" customHeight="1">
      <c r="B34" s="23">
        <v>12</v>
      </c>
      <c r="C34" s="263"/>
      <c r="D34" s="264"/>
      <c r="E34" s="45"/>
      <c r="F34" s="37" t="str">
        <f t="shared" si="0"/>
        <v/>
      </c>
      <c r="H34" s="23">
        <v>67</v>
      </c>
      <c r="I34" s="263"/>
      <c r="J34" s="264"/>
      <c r="K34" s="46"/>
      <c r="L34" s="37" t="str">
        <f t="shared" si="1"/>
        <v/>
      </c>
      <c r="P34" s="104" t="s">
        <v>183</v>
      </c>
      <c r="Q34" s="42">
        <f t="shared" si="2"/>
        <v>0</v>
      </c>
      <c r="R34" s="28"/>
      <c r="S34" s="4"/>
      <c r="T34" s="26"/>
      <c r="AM34" s="4"/>
      <c r="AW34" s="198" t="s">
        <v>47</v>
      </c>
    </row>
    <row r="35" spans="2:49" s="25" customFormat="1" ht="15" customHeight="1">
      <c r="B35" s="23">
        <v>13</v>
      </c>
      <c r="C35" s="263"/>
      <c r="D35" s="264"/>
      <c r="E35" s="45"/>
      <c r="F35" s="37" t="str">
        <f t="shared" si="0"/>
        <v/>
      </c>
      <c r="H35" s="23">
        <v>68</v>
      </c>
      <c r="I35" s="263"/>
      <c r="J35" s="264"/>
      <c r="K35" s="46"/>
      <c r="L35" s="37" t="str">
        <f t="shared" si="1"/>
        <v/>
      </c>
      <c r="P35" s="104">
        <v>44</v>
      </c>
      <c r="Q35" s="42">
        <f t="shared" si="2"/>
        <v>0</v>
      </c>
      <c r="R35" s="28"/>
      <c r="S35" s="4"/>
      <c r="T35" s="26"/>
      <c r="AM35" s="4"/>
      <c r="AW35" s="198" t="s">
        <v>48</v>
      </c>
    </row>
    <row r="36" spans="2:49" s="4" customFormat="1" ht="15" customHeight="1">
      <c r="B36" s="23">
        <v>14</v>
      </c>
      <c r="C36" s="263"/>
      <c r="D36" s="264"/>
      <c r="E36" s="45"/>
      <c r="F36" s="37" t="str">
        <f t="shared" si="0"/>
        <v/>
      </c>
      <c r="H36" s="23">
        <v>69</v>
      </c>
      <c r="I36" s="263"/>
      <c r="J36" s="264"/>
      <c r="K36" s="46"/>
      <c r="L36" s="37" t="str">
        <f t="shared" si="1"/>
        <v/>
      </c>
      <c r="P36" s="104" t="s">
        <v>184</v>
      </c>
      <c r="Q36" s="42">
        <f t="shared" si="2"/>
        <v>0</v>
      </c>
      <c r="R36" s="28"/>
      <c r="T36" s="26"/>
      <c r="AW36" s="198" t="s">
        <v>270</v>
      </c>
    </row>
    <row r="37" spans="2:49" s="4" customFormat="1" ht="15" customHeight="1">
      <c r="B37" s="23">
        <v>15</v>
      </c>
      <c r="C37" s="263"/>
      <c r="D37" s="264"/>
      <c r="E37" s="45"/>
      <c r="F37" s="37" t="str">
        <f t="shared" si="0"/>
        <v/>
      </c>
      <c r="H37" s="23">
        <v>70</v>
      </c>
      <c r="I37" s="263"/>
      <c r="J37" s="264"/>
      <c r="K37" s="46"/>
      <c r="L37" s="37" t="str">
        <f t="shared" si="1"/>
        <v/>
      </c>
      <c r="P37" s="104" t="s">
        <v>185</v>
      </c>
      <c r="Q37" s="42">
        <f t="shared" si="2"/>
        <v>0</v>
      </c>
      <c r="R37" s="28"/>
      <c r="T37" s="24"/>
      <c r="AW37" s="198" t="s">
        <v>49</v>
      </c>
    </row>
    <row r="38" spans="2:49" s="4" customFormat="1" ht="15" customHeight="1">
      <c r="B38" s="23">
        <v>16</v>
      </c>
      <c r="C38" s="263"/>
      <c r="D38" s="264"/>
      <c r="E38" s="45"/>
      <c r="F38" s="37" t="str">
        <f t="shared" si="0"/>
        <v/>
      </c>
      <c r="H38" s="23">
        <v>71</v>
      </c>
      <c r="I38" s="263"/>
      <c r="J38" s="264"/>
      <c r="K38" s="46"/>
      <c r="L38" s="37" t="str">
        <f t="shared" si="1"/>
        <v/>
      </c>
      <c r="P38" s="104">
        <v>46</v>
      </c>
      <c r="Q38" s="42">
        <f t="shared" si="2"/>
        <v>0</v>
      </c>
      <c r="R38" s="28"/>
      <c r="T38" s="24"/>
      <c r="AW38" s="198" t="s">
        <v>50</v>
      </c>
    </row>
    <row r="39" spans="2:49" s="4" customFormat="1" ht="15" customHeight="1">
      <c r="B39" s="23">
        <v>17</v>
      </c>
      <c r="C39" s="263"/>
      <c r="D39" s="264"/>
      <c r="E39" s="45"/>
      <c r="F39" s="37" t="str">
        <f t="shared" si="0"/>
        <v/>
      </c>
      <c r="H39" s="23">
        <v>72</v>
      </c>
      <c r="I39" s="263"/>
      <c r="J39" s="264"/>
      <c r="K39" s="46"/>
      <c r="L39" s="37" t="str">
        <f t="shared" si="1"/>
        <v/>
      </c>
      <c r="P39" s="104" t="s">
        <v>186</v>
      </c>
      <c r="Q39" s="42">
        <f t="shared" si="2"/>
        <v>0</v>
      </c>
      <c r="R39" s="28"/>
      <c r="S39" s="29"/>
      <c r="T39" s="24"/>
      <c r="AW39" s="198" t="s">
        <v>272</v>
      </c>
    </row>
    <row r="40" spans="2:49" s="4" customFormat="1" ht="15" customHeight="1">
      <c r="B40" s="23">
        <v>18</v>
      </c>
      <c r="C40" s="263"/>
      <c r="D40" s="264"/>
      <c r="E40" s="45"/>
      <c r="F40" s="37" t="str">
        <f t="shared" si="0"/>
        <v/>
      </c>
      <c r="H40" s="23">
        <v>73</v>
      </c>
      <c r="I40" s="263"/>
      <c r="J40" s="264"/>
      <c r="K40" s="46"/>
      <c r="L40" s="37" t="str">
        <f t="shared" si="1"/>
        <v/>
      </c>
      <c r="P40" s="104" t="s">
        <v>187</v>
      </c>
      <c r="Q40" s="42">
        <f t="shared" si="2"/>
        <v>0</v>
      </c>
      <c r="R40" s="30"/>
      <c r="S40" s="29"/>
      <c r="T40" s="24"/>
      <c r="AW40" s="198" t="s">
        <v>51</v>
      </c>
    </row>
    <row r="41" spans="2:49" s="4" customFormat="1" ht="15" customHeight="1">
      <c r="B41" s="23">
        <v>19</v>
      </c>
      <c r="C41" s="263"/>
      <c r="D41" s="264"/>
      <c r="E41" s="45"/>
      <c r="F41" s="37" t="str">
        <f t="shared" si="0"/>
        <v/>
      </c>
      <c r="H41" s="23">
        <v>74</v>
      </c>
      <c r="I41" s="263"/>
      <c r="J41" s="264"/>
      <c r="K41" s="46"/>
      <c r="L41" s="37" t="str">
        <f t="shared" si="1"/>
        <v/>
      </c>
      <c r="P41" s="104">
        <v>48</v>
      </c>
      <c r="Q41" s="42">
        <f t="shared" si="2"/>
        <v>0</v>
      </c>
      <c r="R41" s="30"/>
      <c r="T41" s="24"/>
      <c r="AW41" s="198" t="s">
        <v>273</v>
      </c>
    </row>
    <row r="42" spans="2:49" s="4" customFormat="1" ht="15" customHeight="1">
      <c r="B42" s="23">
        <v>20</v>
      </c>
      <c r="C42" s="263"/>
      <c r="D42" s="264"/>
      <c r="E42" s="45"/>
      <c r="F42" s="37" t="str">
        <f t="shared" si="0"/>
        <v/>
      </c>
      <c r="H42" s="23">
        <v>75</v>
      </c>
      <c r="I42" s="263"/>
      <c r="J42" s="264"/>
      <c r="K42" s="46"/>
      <c r="L42" s="37" t="str">
        <f t="shared" si="1"/>
        <v/>
      </c>
      <c r="P42" s="104" t="s">
        <v>188</v>
      </c>
      <c r="Q42" s="42">
        <f t="shared" si="2"/>
        <v>0</v>
      </c>
      <c r="R42" s="30"/>
      <c r="T42" s="24"/>
      <c r="AW42" s="198" t="s">
        <v>274</v>
      </c>
    </row>
    <row r="43" spans="2:49" s="29" customFormat="1" ht="15" customHeight="1">
      <c r="B43" s="23">
        <v>21</v>
      </c>
      <c r="C43" s="263"/>
      <c r="D43" s="264"/>
      <c r="E43" s="45"/>
      <c r="F43" s="37" t="str">
        <f t="shared" si="0"/>
        <v/>
      </c>
      <c r="H43" s="23">
        <v>76</v>
      </c>
      <c r="I43" s="263"/>
      <c r="J43" s="264"/>
      <c r="K43" s="46"/>
      <c r="L43" s="37" t="str">
        <f t="shared" si="1"/>
        <v/>
      </c>
      <c r="P43" s="104" t="s">
        <v>189</v>
      </c>
      <c r="Q43" s="42">
        <f t="shared" si="2"/>
        <v>0</v>
      </c>
      <c r="R43" s="30"/>
      <c r="S43" s="4"/>
      <c r="T43" s="24"/>
      <c r="AW43" s="198" t="s">
        <v>275</v>
      </c>
    </row>
    <row r="44" spans="2:49" s="29" customFormat="1" ht="15" customHeight="1">
      <c r="B44" s="23">
        <v>22</v>
      </c>
      <c r="C44" s="263"/>
      <c r="D44" s="264"/>
      <c r="E44" s="45"/>
      <c r="F44" s="37" t="str">
        <f t="shared" si="0"/>
        <v/>
      </c>
      <c r="H44" s="23">
        <v>77</v>
      </c>
      <c r="I44" s="263"/>
      <c r="J44" s="264"/>
      <c r="K44" s="46"/>
      <c r="L44" s="37" t="str">
        <f t="shared" si="1"/>
        <v/>
      </c>
      <c r="P44" s="104">
        <v>50</v>
      </c>
      <c r="Q44" s="42">
        <f t="shared" si="2"/>
        <v>0</v>
      </c>
      <c r="R44" s="30"/>
      <c r="S44" s="4"/>
      <c r="T44" s="31"/>
      <c r="AW44" s="198" t="s">
        <v>276</v>
      </c>
    </row>
    <row r="45" spans="2:49" s="29" customFormat="1" ht="15" customHeight="1">
      <c r="B45" s="23">
        <v>23</v>
      </c>
      <c r="C45" s="263"/>
      <c r="D45" s="264"/>
      <c r="E45" s="45"/>
      <c r="F45" s="37" t="str">
        <f t="shared" si="0"/>
        <v/>
      </c>
      <c r="H45" s="23">
        <v>78</v>
      </c>
      <c r="I45" s="263"/>
      <c r="J45" s="264"/>
      <c r="K45" s="46"/>
      <c r="L45" s="37" t="str">
        <f t="shared" si="1"/>
        <v/>
      </c>
      <c r="P45" s="104" t="s">
        <v>190</v>
      </c>
      <c r="Q45" s="42">
        <f t="shared" si="2"/>
        <v>0</v>
      </c>
      <c r="R45" s="30"/>
      <c r="S45" s="4"/>
      <c r="AW45" s="98"/>
    </row>
    <row r="46" spans="2:49" s="4" customFormat="1" ht="15" customHeight="1">
      <c r="B46" s="23">
        <v>24</v>
      </c>
      <c r="C46" s="263"/>
      <c r="D46" s="264"/>
      <c r="E46" s="45"/>
      <c r="F46" s="37" t="str">
        <f t="shared" si="0"/>
        <v/>
      </c>
      <c r="H46" s="23">
        <v>79</v>
      </c>
      <c r="I46" s="263"/>
      <c r="J46" s="264"/>
      <c r="K46" s="46"/>
      <c r="L46" s="37" t="str">
        <f t="shared" si="1"/>
        <v/>
      </c>
      <c r="P46" s="104" t="s">
        <v>191</v>
      </c>
      <c r="Q46" s="42">
        <f t="shared" si="2"/>
        <v>0</v>
      </c>
      <c r="R46" s="30"/>
      <c r="T46" s="29"/>
      <c r="AW46" s="98"/>
    </row>
    <row r="47" spans="2:49" s="4" customFormat="1" ht="15" customHeight="1">
      <c r="B47" s="23">
        <v>25</v>
      </c>
      <c r="C47" s="263"/>
      <c r="D47" s="264"/>
      <c r="E47" s="45"/>
      <c r="F47" s="37" t="str">
        <f t="shared" si="0"/>
        <v/>
      </c>
      <c r="H47" s="23">
        <v>80</v>
      </c>
      <c r="I47" s="263"/>
      <c r="J47" s="264"/>
      <c r="K47" s="46"/>
      <c r="L47" s="37" t="str">
        <f t="shared" si="1"/>
        <v/>
      </c>
      <c r="P47" s="104">
        <v>52</v>
      </c>
      <c r="Q47" s="42">
        <f t="shared" si="2"/>
        <v>0</v>
      </c>
      <c r="R47" s="30"/>
      <c r="AW47" s="98"/>
    </row>
    <row r="48" spans="2:49" s="4" customFormat="1" ht="15" customHeight="1">
      <c r="B48" s="23">
        <v>26</v>
      </c>
      <c r="C48" s="263"/>
      <c r="D48" s="264"/>
      <c r="E48" s="45"/>
      <c r="F48" s="37" t="str">
        <f t="shared" si="0"/>
        <v/>
      </c>
      <c r="H48" s="23">
        <v>81</v>
      </c>
      <c r="I48" s="263"/>
      <c r="J48" s="264"/>
      <c r="K48" s="46"/>
      <c r="L48" s="37" t="str">
        <f t="shared" si="1"/>
        <v/>
      </c>
      <c r="P48" s="104" t="s">
        <v>192</v>
      </c>
      <c r="Q48" s="42">
        <f t="shared" si="2"/>
        <v>0</v>
      </c>
      <c r="R48" s="30"/>
      <c r="AW48" s="98"/>
    </row>
    <row r="49" spans="2:49" s="4" customFormat="1" ht="15" customHeight="1">
      <c r="B49" s="23">
        <v>27</v>
      </c>
      <c r="C49" s="263"/>
      <c r="D49" s="264"/>
      <c r="E49" s="45"/>
      <c r="F49" s="37" t="str">
        <f t="shared" si="0"/>
        <v/>
      </c>
      <c r="H49" s="23">
        <v>82</v>
      </c>
      <c r="I49" s="263"/>
      <c r="J49" s="264"/>
      <c r="K49" s="46"/>
      <c r="L49" s="37" t="str">
        <f t="shared" si="1"/>
        <v/>
      </c>
      <c r="P49" s="104" t="s">
        <v>193</v>
      </c>
      <c r="Q49" s="42">
        <f t="shared" si="2"/>
        <v>0</v>
      </c>
      <c r="R49" s="30"/>
      <c r="AW49" s="98"/>
    </row>
    <row r="50" spans="2:49" s="4" customFormat="1" ht="15" customHeight="1">
      <c r="B50" s="23">
        <v>28</v>
      </c>
      <c r="C50" s="263"/>
      <c r="D50" s="264"/>
      <c r="E50" s="45"/>
      <c r="F50" s="37" t="str">
        <f t="shared" si="0"/>
        <v/>
      </c>
      <c r="H50" s="23">
        <v>83</v>
      </c>
      <c r="I50" s="263"/>
      <c r="J50" s="264"/>
      <c r="K50" s="46"/>
      <c r="L50" s="37" t="str">
        <f t="shared" si="1"/>
        <v/>
      </c>
      <c r="P50" s="104">
        <v>54</v>
      </c>
      <c r="Q50" s="42">
        <f t="shared" si="2"/>
        <v>0</v>
      </c>
      <c r="AW50" s="98"/>
    </row>
    <row r="51" spans="2:49" s="4" customFormat="1" ht="15" customHeight="1">
      <c r="B51" s="23">
        <v>29</v>
      </c>
      <c r="C51" s="263"/>
      <c r="D51" s="264"/>
      <c r="E51" s="45"/>
      <c r="F51" s="37" t="str">
        <f t="shared" si="0"/>
        <v/>
      </c>
      <c r="H51" s="23">
        <v>84</v>
      </c>
      <c r="I51" s="263"/>
      <c r="J51" s="264"/>
      <c r="K51" s="46"/>
      <c r="L51" s="37" t="str">
        <f t="shared" si="1"/>
        <v/>
      </c>
      <c r="P51" s="104" t="s">
        <v>194</v>
      </c>
      <c r="Q51" s="42">
        <f t="shared" si="2"/>
        <v>0</v>
      </c>
      <c r="R51" s="30"/>
      <c r="AW51" s="98"/>
    </row>
    <row r="52" spans="2:49" s="4" customFormat="1" ht="15" customHeight="1">
      <c r="B52" s="23">
        <v>30</v>
      </c>
      <c r="C52" s="263"/>
      <c r="D52" s="264"/>
      <c r="E52" s="45"/>
      <c r="F52" s="37" t="str">
        <f t="shared" si="0"/>
        <v/>
      </c>
      <c r="H52" s="23">
        <v>85</v>
      </c>
      <c r="I52" s="263"/>
      <c r="J52" s="264"/>
      <c r="K52" s="46"/>
      <c r="L52" s="37" t="str">
        <f t="shared" si="1"/>
        <v/>
      </c>
      <c r="P52" s="104" t="s">
        <v>195</v>
      </c>
      <c r="Q52" s="42">
        <f t="shared" si="2"/>
        <v>0</v>
      </c>
      <c r="R52" s="30"/>
      <c r="AW52" s="98"/>
    </row>
    <row r="53" spans="2:49" s="4" customFormat="1" ht="15" customHeight="1">
      <c r="B53" s="23">
        <v>31</v>
      </c>
      <c r="C53" s="263"/>
      <c r="D53" s="264"/>
      <c r="E53" s="45"/>
      <c r="F53" s="37" t="str">
        <f t="shared" si="0"/>
        <v/>
      </c>
      <c r="H53" s="23">
        <v>86</v>
      </c>
      <c r="I53" s="263"/>
      <c r="J53" s="264"/>
      <c r="K53" s="46"/>
      <c r="L53" s="37" t="str">
        <f t="shared" si="1"/>
        <v/>
      </c>
      <c r="P53" s="104">
        <v>56</v>
      </c>
      <c r="Q53" s="42">
        <f t="shared" si="2"/>
        <v>0</v>
      </c>
      <c r="R53" s="30"/>
      <c r="AW53" s="98"/>
    </row>
    <row r="54" spans="2:49" s="4" customFormat="1" ht="15" customHeight="1">
      <c r="B54" s="23">
        <v>32</v>
      </c>
      <c r="C54" s="263"/>
      <c r="D54" s="264"/>
      <c r="E54" s="45"/>
      <c r="F54" s="37" t="str">
        <f t="shared" si="0"/>
        <v/>
      </c>
      <c r="H54" s="23">
        <v>87</v>
      </c>
      <c r="I54" s="263"/>
      <c r="J54" s="264"/>
      <c r="K54" s="46"/>
      <c r="L54" s="37" t="str">
        <f t="shared" si="1"/>
        <v/>
      </c>
      <c r="P54" s="104" t="s">
        <v>196</v>
      </c>
      <c r="Q54" s="42">
        <f t="shared" si="2"/>
        <v>0</v>
      </c>
      <c r="R54" s="30"/>
      <c r="AW54" s="98"/>
    </row>
    <row r="55" spans="2:49" s="4" customFormat="1" ht="15" customHeight="1">
      <c r="B55" s="23">
        <v>33</v>
      </c>
      <c r="C55" s="263"/>
      <c r="D55" s="264"/>
      <c r="E55" s="45"/>
      <c r="F55" s="37" t="str">
        <f t="shared" si="0"/>
        <v/>
      </c>
      <c r="H55" s="23">
        <v>88</v>
      </c>
      <c r="I55" s="263"/>
      <c r="J55" s="264"/>
      <c r="K55" s="46"/>
      <c r="L55" s="37" t="str">
        <f t="shared" si="1"/>
        <v/>
      </c>
      <c r="P55" s="104" t="s">
        <v>197</v>
      </c>
      <c r="Q55" s="42">
        <f t="shared" si="2"/>
        <v>0</v>
      </c>
      <c r="R55" s="30"/>
    </row>
    <row r="56" spans="2:49" s="4" customFormat="1" ht="15" customHeight="1">
      <c r="B56" s="23">
        <v>34</v>
      </c>
      <c r="C56" s="263"/>
      <c r="D56" s="264"/>
      <c r="E56" s="45"/>
      <c r="F56" s="37" t="str">
        <f t="shared" si="0"/>
        <v/>
      </c>
      <c r="H56" s="23">
        <v>89</v>
      </c>
      <c r="I56" s="263"/>
      <c r="J56" s="264"/>
      <c r="K56" s="46"/>
      <c r="L56" s="37" t="str">
        <f t="shared" si="1"/>
        <v/>
      </c>
      <c r="P56" s="104">
        <v>58</v>
      </c>
      <c r="Q56" s="42">
        <f t="shared" si="2"/>
        <v>0</v>
      </c>
      <c r="R56" s="30"/>
    </row>
    <row r="57" spans="2:49" s="4" customFormat="1" ht="15" customHeight="1">
      <c r="B57" s="23">
        <v>35</v>
      </c>
      <c r="C57" s="263"/>
      <c r="D57" s="264"/>
      <c r="E57" s="45"/>
      <c r="F57" s="37" t="str">
        <f t="shared" si="0"/>
        <v/>
      </c>
      <c r="H57" s="23">
        <v>90</v>
      </c>
      <c r="I57" s="263"/>
      <c r="J57" s="264"/>
      <c r="K57" s="46"/>
      <c r="L57" s="37" t="str">
        <f t="shared" si="1"/>
        <v/>
      </c>
      <c r="P57" s="104" t="s">
        <v>198</v>
      </c>
      <c r="Q57" s="42">
        <f t="shared" si="2"/>
        <v>0</v>
      </c>
      <c r="R57" s="30"/>
    </row>
    <row r="58" spans="2:49" s="4" customFormat="1" ht="15" customHeight="1">
      <c r="B58" s="23">
        <v>36</v>
      </c>
      <c r="C58" s="263"/>
      <c r="D58" s="264"/>
      <c r="E58" s="45"/>
      <c r="F58" s="37" t="str">
        <f t="shared" si="0"/>
        <v/>
      </c>
      <c r="H58" s="23">
        <v>91</v>
      </c>
      <c r="I58" s="263"/>
      <c r="J58" s="264"/>
      <c r="K58" s="46"/>
      <c r="L58" s="37" t="str">
        <f t="shared" si="1"/>
        <v/>
      </c>
      <c r="P58" s="104" t="s">
        <v>199</v>
      </c>
      <c r="Q58" s="42">
        <f t="shared" si="2"/>
        <v>0</v>
      </c>
      <c r="R58" s="30"/>
    </row>
    <row r="59" spans="2:49" s="4" customFormat="1" ht="15" customHeight="1">
      <c r="B59" s="23">
        <v>37</v>
      </c>
      <c r="C59" s="263"/>
      <c r="D59" s="264"/>
      <c r="E59" s="45"/>
      <c r="F59" s="37" t="str">
        <f t="shared" si="0"/>
        <v/>
      </c>
      <c r="H59" s="23">
        <v>92</v>
      </c>
      <c r="I59" s="263"/>
      <c r="J59" s="264"/>
      <c r="K59" s="46"/>
      <c r="L59" s="37" t="str">
        <f t="shared" si="1"/>
        <v/>
      </c>
      <c r="P59" s="104">
        <v>60</v>
      </c>
      <c r="Q59" s="42">
        <f t="shared" si="2"/>
        <v>0</v>
      </c>
      <c r="R59" s="30"/>
    </row>
    <row r="60" spans="2:49" s="4" customFormat="1" ht="15" customHeight="1">
      <c r="B60" s="23">
        <v>38</v>
      </c>
      <c r="C60" s="263"/>
      <c r="D60" s="264"/>
      <c r="E60" s="45"/>
      <c r="F60" s="37" t="str">
        <f t="shared" si="0"/>
        <v/>
      </c>
      <c r="H60" s="23">
        <v>93</v>
      </c>
      <c r="I60" s="263"/>
      <c r="J60" s="264"/>
      <c r="K60" s="46"/>
      <c r="L60" s="37" t="str">
        <f t="shared" si="1"/>
        <v/>
      </c>
      <c r="P60" s="104" t="s">
        <v>200</v>
      </c>
      <c r="Q60" s="42">
        <f t="shared" si="2"/>
        <v>0</v>
      </c>
      <c r="R60" s="30"/>
    </row>
    <row r="61" spans="2:49" s="4" customFormat="1" ht="15" customHeight="1" thickBot="1">
      <c r="B61" s="23">
        <v>39</v>
      </c>
      <c r="C61" s="263"/>
      <c r="D61" s="264"/>
      <c r="E61" s="45"/>
      <c r="F61" s="37" t="str">
        <f t="shared" si="0"/>
        <v/>
      </c>
      <c r="H61" s="23">
        <v>94</v>
      </c>
      <c r="I61" s="263"/>
      <c r="J61" s="264"/>
      <c r="K61" s="46"/>
      <c r="L61" s="37" t="str">
        <f t="shared" si="1"/>
        <v/>
      </c>
      <c r="P61" s="105" t="s">
        <v>201</v>
      </c>
      <c r="Q61" s="43">
        <f t="shared" si="2"/>
        <v>0</v>
      </c>
      <c r="R61" s="30"/>
    </row>
    <row r="62" spans="2:49" s="4" customFormat="1" ht="15" customHeight="1">
      <c r="B62" s="23">
        <v>40</v>
      </c>
      <c r="C62" s="263"/>
      <c r="D62" s="264"/>
      <c r="E62" s="45"/>
      <c r="F62" s="37" t="str">
        <f t="shared" si="0"/>
        <v/>
      </c>
      <c r="H62" s="23">
        <v>95</v>
      </c>
      <c r="I62" s="263"/>
      <c r="J62" s="264"/>
      <c r="K62" s="46"/>
      <c r="L62" s="37" t="str">
        <f t="shared" si="1"/>
        <v/>
      </c>
      <c r="R62" s="30"/>
    </row>
    <row r="63" spans="2:49" s="4" customFormat="1" ht="15" customHeight="1">
      <c r="B63" s="23">
        <v>41</v>
      </c>
      <c r="C63" s="263"/>
      <c r="D63" s="264"/>
      <c r="E63" s="45"/>
      <c r="F63" s="37" t="str">
        <f t="shared" si="0"/>
        <v/>
      </c>
      <c r="H63" s="23">
        <v>96</v>
      </c>
      <c r="I63" s="263"/>
      <c r="J63" s="264"/>
      <c r="K63" s="46"/>
      <c r="L63" s="37" t="str">
        <f t="shared" si="1"/>
        <v/>
      </c>
      <c r="R63" s="30"/>
    </row>
    <row r="64" spans="2:49" s="4" customFormat="1" ht="15" customHeight="1">
      <c r="B64" s="23">
        <v>42</v>
      </c>
      <c r="C64" s="263"/>
      <c r="D64" s="264"/>
      <c r="E64" s="45"/>
      <c r="F64" s="37" t="str">
        <f t="shared" si="0"/>
        <v/>
      </c>
      <c r="H64" s="23">
        <v>97</v>
      </c>
      <c r="I64" s="263"/>
      <c r="J64" s="264"/>
      <c r="K64" s="46"/>
      <c r="L64" s="37" t="str">
        <f t="shared" si="1"/>
        <v/>
      </c>
      <c r="P64" s="122" t="s">
        <v>5</v>
      </c>
      <c r="Q64" s="123">
        <f>SUM(Q23:Q61)</f>
        <v>0</v>
      </c>
      <c r="R64" s="30"/>
    </row>
    <row r="65" spans="2:18" s="4" customFormat="1" ht="15" customHeight="1" thickBot="1">
      <c r="B65" s="23">
        <v>43</v>
      </c>
      <c r="C65" s="263"/>
      <c r="D65" s="264"/>
      <c r="E65" s="45"/>
      <c r="F65" s="37" t="str">
        <f t="shared" si="0"/>
        <v/>
      </c>
      <c r="H65" s="23">
        <v>98</v>
      </c>
      <c r="I65" s="263"/>
      <c r="J65" s="264"/>
      <c r="K65" s="46"/>
      <c r="L65" s="37" t="str">
        <f t="shared" si="1"/>
        <v/>
      </c>
      <c r="R65" s="30"/>
    </row>
    <row r="66" spans="2:18" s="4" customFormat="1" ht="15" customHeight="1">
      <c r="B66" s="23">
        <v>44</v>
      </c>
      <c r="C66" s="263"/>
      <c r="D66" s="264"/>
      <c r="E66" s="45"/>
      <c r="F66" s="37" t="str">
        <f t="shared" si="0"/>
        <v/>
      </c>
      <c r="H66" s="23">
        <v>99</v>
      </c>
      <c r="I66" s="263"/>
      <c r="J66" s="264"/>
      <c r="K66" s="46"/>
      <c r="L66" s="37" t="str">
        <f t="shared" si="1"/>
        <v/>
      </c>
      <c r="O66" s="283" t="s">
        <v>6</v>
      </c>
      <c r="P66" s="284"/>
      <c r="Q66" s="285"/>
      <c r="R66" s="56">
        <f>Q23+Q26+Q29+Q32+Q35+Q38+Q41+Q44+Q47+Q50+Q53+Q56+Q59</f>
        <v>0</v>
      </c>
    </row>
    <row r="67" spans="2:18" s="4" customFormat="1" ht="15" customHeight="1">
      <c r="B67" s="23">
        <v>45</v>
      </c>
      <c r="C67" s="263"/>
      <c r="D67" s="264"/>
      <c r="E67" s="45"/>
      <c r="F67" s="37" t="str">
        <f t="shared" si="0"/>
        <v/>
      </c>
      <c r="H67" s="32">
        <v>0</v>
      </c>
      <c r="I67" s="263"/>
      <c r="J67" s="264"/>
      <c r="K67" s="46"/>
      <c r="L67" s="37" t="str">
        <f t="shared" si="1"/>
        <v/>
      </c>
      <c r="O67" s="286" t="s">
        <v>7</v>
      </c>
      <c r="P67" s="287"/>
      <c r="Q67" s="288"/>
      <c r="R67" s="57">
        <f>Q24+Q27+Q30+Q33+Q36+Q39+Q42+Q45+Q48+Q51+Q54+Q57+Q60</f>
        <v>0</v>
      </c>
    </row>
    <row r="68" spans="2:18" s="4" customFormat="1" ht="15" customHeight="1">
      <c r="B68" s="23">
        <v>46</v>
      </c>
      <c r="C68" s="263"/>
      <c r="D68" s="264"/>
      <c r="E68" s="45"/>
      <c r="F68" s="37" t="str">
        <f t="shared" si="0"/>
        <v/>
      </c>
      <c r="H68" s="34" t="s">
        <v>35</v>
      </c>
      <c r="I68" s="263"/>
      <c r="J68" s="264"/>
      <c r="K68" s="46"/>
      <c r="L68" s="37" t="str">
        <f t="shared" si="1"/>
        <v/>
      </c>
      <c r="O68" s="286" t="s">
        <v>8</v>
      </c>
      <c r="P68" s="287"/>
      <c r="Q68" s="288"/>
      <c r="R68" s="57">
        <f>Q25+Q28+Q31+Q34+Q37+Q40+Q43+Q46+Q49+Q52+Q55+Q58+Q61</f>
        <v>0</v>
      </c>
    </row>
    <row r="69" spans="2:18" s="4" customFormat="1" ht="15" customHeight="1">
      <c r="B69" s="23">
        <v>47</v>
      </c>
      <c r="C69" s="263"/>
      <c r="D69" s="264"/>
      <c r="E69" s="45"/>
      <c r="F69" s="37" t="str">
        <f t="shared" si="0"/>
        <v/>
      </c>
      <c r="H69" s="280" t="s">
        <v>12</v>
      </c>
      <c r="I69" s="263"/>
      <c r="J69" s="264"/>
      <c r="K69" s="46"/>
      <c r="L69" s="37" t="str">
        <f t="shared" si="1"/>
        <v/>
      </c>
      <c r="O69" s="289" t="s">
        <v>9</v>
      </c>
      <c r="P69" s="290"/>
      <c r="Q69" s="291"/>
      <c r="R69" s="130">
        <f>SUM(R66:R68)</f>
        <v>0</v>
      </c>
    </row>
    <row r="70" spans="2:18" s="4" customFormat="1" ht="15" customHeight="1">
      <c r="B70" s="23">
        <v>48</v>
      </c>
      <c r="C70" s="263"/>
      <c r="D70" s="264"/>
      <c r="E70" s="45"/>
      <c r="F70" s="37" t="str">
        <f t="shared" si="0"/>
        <v/>
      </c>
      <c r="H70" s="281"/>
      <c r="I70" s="263"/>
      <c r="J70" s="264"/>
      <c r="K70" s="46"/>
      <c r="L70" s="37" t="str">
        <f t="shared" si="1"/>
        <v/>
      </c>
      <c r="O70" s="248" t="s">
        <v>10</v>
      </c>
      <c r="P70" s="249"/>
      <c r="Q70" s="250"/>
      <c r="R70" s="57">
        <f>COUNTA(C23:D77)+COUNTA(I23:J77)</f>
        <v>0</v>
      </c>
    </row>
    <row r="71" spans="2:18" s="4" customFormat="1" ht="15" customHeight="1" thickBot="1">
      <c r="B71" s="23">
        <v>49</v>
      </c>
      <c r="C71" s="263"/>
      <c r="D71" s="264"/>
      <c r="E71" s="45"/>
      <c r="F71" s="37" t="str">
        <f t="shared" si="0"/>
        <v/>
      </c>
      <c r="H71" s="281"/>
      <c r="I71" s="263"/>
      <c r="J71" s="264"/>
      <c r="K71" s="46"/>
      <c r="L71" s="37" t="str">
        <f t="shared" si="1"/>
        <v/>
      </c>
      <c r="O71" s="251" t="s">
        <v>11</v>
      </c>
      <c r="P71" s="252"/>
      <c r="Q71" s="253"/>
      <c r="R71" s="58">
        <f>SUM(L69:L77)</f>
        <v>0</v>
      </c>
    </row>
    <row r="72" spans="2:18" s="4" customFormat="1" ht="15" customHeight="1">
      <c r="B72" s="23">
        <v>50</v>
      </c>
      <c r="C72" s="263"/>
      <c r="D72" s="264"/>
      <c r="E72" s="45"/>
      <c r="F72" s="37" t="str">
        <f t="shared" si="0"/>
        <v/>
      </c>
      <c r="H72" s="281"/>
      <c r="I72" s="263"/>
      <c r="J72" s="264"/>
      <c r="K72" s="46"/>
      <c r="L72" s="37" t="str">
        <f t="shared" si="1"/>
        <v/>
      </c>
      <c r="O72" s="33"/>
      <c r="P72" s="33"/>
      <c r="Q72" s="33"/>
    </row>
    <row r="73" spans="2:18" s="4" customFormat="1" ht="15" customHeight="1">
      <c r="B73" s="23">
        <v>51</v>
      </c>
      <c r="C73" s="263"/>
      <c r="D73" s="264"/>
      <c r="E73" s="45"/>
      <c r="F73" s="37" t="str">
        <f t="shared" si="0"/>
        <v/>
      </c>
      <c r="H73" s="281"/>
      <c r="I73" s="263"/>
      <c r="J73" s="264"/>
      <c r="K73" s="46"/>
      <c r="L73" s="37" t="str">
        <f t="shared" si="1"/>
        <v/>
      </c>
      <c r="O73" s="33"/>
    </row>
    <row r="74" spans="2:18" s="4" customFormat="1" ht="15" customHeight="1">
      <c r="B74" s="23">
        <v>52</v>
      </c>
      <c r="C74" s="263"/>
      <c r="D74" s="264"/>
      <c r="E74" s="45"/>
      <c r="F74" s="37" t="str">
        <f t="shared" si="0"/>
        <v/>
      </c>
      <c r="H74" s="281"/>
      <c r="I74" s="263"/>
      <c r="J74" s="264"/>
      <c r="K74" s="46"/>
      <c r="L74" s="37" t="str">
        <f t="shared" si="1"/>
        <v/>
      </c>
      <c r="O74" s="33"/>
    </row>
    <row r="75" spans="2:18" s="4" customFormat="1" ht="15" customHeight="1">
      <c r="B75" s="23">
        <v>53</v>
      </c>
      <c r="C75" s="263"/>
      <c r="D75" s="264"/>
      <c r="E75" s="45"/>
      <c r="F75" s="37" t="str">
        <f t="shared" si="0"/>
        <v/>
      </c>
      <c r="H75" s="281"/>
      <c r="I75" s="263"/>
      <c r="J75" s="264"/>
      <c r="K75" s="46"/>
      <c r="L75" s="37" t="str">
        <f t="shared" si="1"/>
        <v/>
      </c>
      <c r="O75" s="33"/>
    </row>
    <row r="76" spans="2:18" s="4" customFormat="1" ht="15" customHeight="1">
      <c r="B76" s="23">
        <v>54</v>
      </c>
      <c r="C76" s="263"/>
      <c r="D76" s="264"/>
      <c r="E76" s="45"/>
      <c r="F76" s="37" t="str">
        <f t="shared" si="0"/>
        <v/>
      </c>
      <c r="H76" s="281"/>
      <c r="I76" s="263"/>
      <c r="J76" s="264"/>
      <c r="K76" s="46"/>
      <c r="L76" s="37" t="str">
        <f t="shared" si="1"/>
        <v/>
      </c>
    </row>
    <row r="77" spans="2:18" s="4" customFormat="1" ht="15" customHeight="1">
      <c r="B77" s="23">
        <v>55</v>
      </c>
      <c r="C77" s="263"/>
      <c r="D77" s="264"/>
      <c r="E77" s="45"/>
      <c r="F77" s="37" t="str">
        <f t="shared" si="0"/>
        <v/>
      </c>
      <c r="H77" s="282"/>
      <c r="I77" s="263"/>
      <c r="J77" s="264"/>
      <c r="K77" s="46"/>
      <c r="L77" s="37" t="str">
        <f t="shared" si="1"/>
        <v/>
      </c>
    </row>
    <row r="78" spans="2:18" s="4" customFormat="1" ht="15" customHeight="1"/>
    <row r="79" spans="2:18" s="4" customFormat="1" ht="15" customHeight="1">
      <c r="F79" s="35"/>
      <c r="G79" s="35"/>
      <c r="H79" s="35"/>
      <c r="I79" s="35"/>
      <c r="L79" s="22"/>
    </row>
    <row r="80" spans="2:18" s="4" customFormat="1" ht="15" customHeight="1">
      <c r="F80" s="35"/>
      <c r="G80" s="35"/>
      <c r="H80" s="35"/>
      <c r="I80" s="35"/>
      <c r="L80" s="22"/>
    </row>
    <row r="81" spans="12:12" s="4" customFormat="1" ht="15" customHeight="1">
      <c r="L81" s="22"/>
    </row>
    <row r="82" spans="12:12" s="4" customFormat="1" ht="15" customHeight="1">
      <c r="L82" s="22"/>
    </row>
    <row r="83" spans="12:12" s="4" customFormat="1" ht="15" customHeight="1">
      <c r="L83" s="22"/>
    </row>
    <row r="84" spans="12:12" s="4" customFormat="1" ht="15" customHeight="1">
      <c r="L84" s="22"/>
    </row>
    <row r="85" spans="12:12" s="4" customFormat="1" ht="15" customHeight="1">
      <c r="L85" s="22"/>
    </row>
    <row r="86" spans="12:12" s="4" customFormat="1" ht="15" customHeight="1">
      <c r="L86" s="22"/>
    </row>
    <row r="87" spans="12:12" s="4" customFormat="1" ht="15" customHeight="1">
      <c r="L87" s="22"/>
    </row>
    <row r="88" spans="12:12" s="4" customFormat="1" ht="15" customHeight="1">
      <c r="L88" s="22"/>
    </row>
    <row r="89" spans="12:12" s="4" customFormat="1" ht="15" customHeight="1">
      <c r="L89" s="22"/>
    </row>
    <row r="90" spans="12:12" s="4" customFormat="1" ht="15" customHeight="1">
      <c r="L90" s="22"/>
    </row>
    <row r="91" spans="12:12" s="4" customFormat="1" ht="15" customHeight="1">
      <c r="L91" s="22"/>
    </row>
    <row r="92" spans="12:12" s="4" customFormat="1" ht="15" customHeight="1">
      <c r="L92" s="22"/>
    </row>
    <row r="93" spans="12:12" s="4" customFormat="1" ht="15" customHeight="1">
      <c r="L93" s="22"/>
    </row>
    <row r="94" spans="12:12" s="4" customFormat="1" ht="15" customHeight="1">
      <c r="L94" s="22"/>
    </row>
    <row r="95" spans="12:12" s="4" customFormat="1" ht="15" customHeight="1">
      <c r="L95" s="22"/>
    </row>
    <row r="96" spans="12:12" s="4" customFormat="1" ht="15" customHeight="1">
      <c r="L96" s="22"/>
    </row>
    <row r="97" spans="12:12" s="4" customFormat="1" ht="15" customHeight="1">
      <c r="L97" s="22"/>
    </row>
    <row r="98" spans="12:12" s="4" customFormat="1" ht="15" customHeight="1">
      <c r="L98" s="22"/>
    </row>
    <row r="99" spans="12:12" s="4" customFormat="1" ht="15" customHeight="1">
      <c r="L99" s="22"/>
    </row>
    <row r="100" spans="12:12" s="4" customFormat="1" ht="15" customHeight="1">
      <c r="L100" s="22"/>
    </row>
    <row r="101" spans="12:12" s="4" customFormat="1" ht="15" customHeight="1">
      <c r="L101" s="22"/>
    </row>
    <row r="102" spans="12:12" s="4" customFormat="1" ht="15" customHeight="1">
      <c r="L102" s="22"/>
    </row>
    <row r="103" spans="12:12" s="4" customFormat="1" ht="15" customHeight="1">
      <c r="L103" s="22"/>
    </row>
    <row r="104" spans="12:12" s="4" customFormat="1" ht="15" customHeight="1">
      <c r="L104" s="22"/>
    </row>
    <row r="105" spans="12:12" s="4" customFormat="1" ht="15" customHeight="1">
      <c r="L105" s="22"/>
    </row>
    <row r="106" spans="12:12" s="4" customFormat="1" ht="15" customHeight="1">
      <c r="L106" s="22"/>
    </row>
    <row r="107" spans="12:12" s="4" customFormat="1" ht="15" customHeight="1">
      <c r="L107" s="22"/>
    </row>
    <row r="108" spans="12:12" s="4" customFormat="1" ht="15" customHeight="1">
      <c r="L108" s="22"/>
    </row>
    <row r="109" spans="12:12" s="4" customFormat="1" ht="15" customHeight="1">
      <c r="L109" s="22"/>
    </row>
    <row r="110" spans="12:12" s="4" customFormat="1" ht="15" customHeight="1">
      <c r="L110" s="22"/>
    </row>
    <row r="111" spans="12:12" s="4" customFormat="1" ht="15" customHeight="1">
      <c r="L111" s="22"/>
    </row>
    <row r="112" spans="12:12" s="4" customFormat="1" ht="15" customHeight="1">
      <c r="L112" s="22"/>
    </row>
    <row r="113" spans="12:12" s="4" customFormat="1" ht="15" customHeight="1">
      <c r="L113" s="22"/>
    </row>
    <row r="114" spans="12:12" s="4" customFormat="1" ht="15" customHeight="1">
      <c r="L114" s="22"/>
    </row>
    <row r="115" spans="12:12" s="4" customFormat="1" ht="15" customHeight="1">
      <c r="L115" s="22"/>
    </row>
    <row r="116" spans="12:12" s="4" customFormat="1" ht="15" customHeight="1">
      <c r="L116" s="22"/>
    </row>
    <row r="117" spans="12:12" s="4" customFormat="1" ht="15" customHeight="1">
      <c r="L117" s="22"/>
    </row>
    <row r="118" spans="12:12" s="4" customFormat="1" ht="15" customHeight="1">
      <c r="L118" s="22"/>
    </row>
    <row r="119" spans="12:12" s="4" customFormat="1" ht="15" customHeight="1">
      <c r="L119" s="22"/>
    </row>
    <row r="120" spans="12:12" s="4" customFormat="1" ht="15" customHeight="1">
      <c r="L120" s="22"/>
    </row>
    <row r="121" spans="12:12" s="4" customFormat="1" ht="15" customHeight="1">
      <c r="L121" s="22"/>
    </row>
    <row r="122" spans="12:12" s="4" customFormat="1" ht="15" customHeight="1">
      <c r="L122" s="22"/>
    </row>
    <row r="123" spans="12:12" s="4" customFormat="1" ht="15" customHeight="1">
      <c r="L123" s="22"/>
    </row>
    <row r="124" spans="12:12" s="4" customFormat="1" ht="15" customHeight="1">
      <c r="L124" s="22"/>
    </row>
    <row r="125" spans="12:12" s="4" customFormat="1" ht="15" customHeight="1">
      <c r="L125" s="22"/>
    </row>
    <row r="126" spans="12:12" s="4" customFormat="1" ht="15" customHeight="1">
      <c r="L126" s="22"/>
    </row>
    <row r="127" spans="12:12" s="4" customFormat="1" ht="15" customHeight="1">
      <c r="L127" s="22"/>
    </row>
    <row r="128" spans="12:12" s="4" customFormat="1" ht="15" customHeight="1">
      <c r="L128" s="22"/>
    </row>
    <row r="129" spans="12:12" s="4" customFormat="1" ht="15" customHeight="1">
      <c r="L129" s="22"/>
    </row>
    <row r="130" spans="12:12" s="4" customFormat="1" ht="15" customHeight="1">
      <c r="L130" s="22"/>
    </row>
    <row r="131" spans="12:12" s="4" customFormat="1" ht="15" customHeight="1">
      <c r="L131" s="22"/>
    </row>
    <row r="132" spans="12:12" s="4" customFormat="1" ht="15" customHeight="1">
      <c r="L132" s="22"/>
    </row>
    <row r="133" spans="12:12" s="4" customFormat="1" ht="15" customHeight="1">
      <c r="L133" s="22"/>
    </row>
    <row r="134" spans="12:12" s="4" customFormat="1" ht="15" customHeight="1">
      <c r="L134" s="22"/>
    </row>
    <row r="135" spans="12:12" s="4" customFormat="1" ht="15" customHeight="1">
      <c r="L135" s="22"/>
    </row>
    <row r="136" spans="12:12" s="4" customFormat="1" ht="15" customHeight="1">
      <c r="L136" s="22"/>
    </row>
    <row r="137" spans="12:12" s="4" customFormat="1" ht="15" customHeight="1">
      <c r="L137" s="22"/>
    </row>
    <row r="138" spans="12:12" s="4" customFormat="1" ht="15" customHeight="1">
      <c r="L138" s="22"/>
    </row>
    <row r="139" spans="12:12" s="4" customFormat="1" ht="15" customHeight="1">
      <c r="L139" s="22"/>
    </row>
    <row r="140" spans="12:12" s="4" customFormat="1" ht="15" customHeight="1">
      <c r="L140" s="22"/>
    </row>
    <row r="141" spans="12:12" s="4" customFormat="1" ht="15" customHeight="1">
      <c r="L141" s="22"/>
    </row>
    <row r="142" spans="12:12" s="4" customFormat="1" ht="15" customHeight="1">
      <c r="L142" s="22"/>
    </row>
    <row r="143" spans="12:12" s="4" customFormat="1" ht="15" customHeight="1">
      <c r="L143" s="22"/>
    </row>
    <row r="144" spans="12:12" s="4" customFormat="1" ht="15" customHeight="1">
      <c r="L144" s="22"/>
    </row>
    <row r="145" spans="12:12" s="4" customFormat="1" ht="15" customHeight="1">
      <c r="L145" s="22"/>
    </row>
    <row r="146" spans="12:12" s="4" customFormat="1" ht="15" customHeight="1">
      <c r="L146" s="22"/>
    </row>
    <row r="147" spans="12:12" s="4" customFormat="1" ht="15" customHeight="1">
      <c r="L147" s="22"/>
    </row>
    <row r="148" spans="12:12" s="4" customFormat="1" ht="15" customHeight="1">
      <c r="L148" s="22"/>
    </row>
    <row r="149" spans="12:12" s="4" customFormat="1" ht="15" customHeight="1">
      <c r="L149" s="22"/>
    </row>
    <row r="150" spans="12:12" s="4" customFormat="1" ht="15" customHeight="1">
      <c r="L150" s="22"/>
    </row>
    <row r="151" spans="12:12" s="4" customFormat="1" ht="15" customHeight="1">
      <c r="L151" s="22"/>
    </row>
    <row r="152" spans="12:12" s="4" customFormat="1" ht="15" customHeight="1">
      <c r="L152" s="22"/>
    </row>
    <row r="153" spans="12:12" s="4" customFormat="1" ht="15" customHeight="1">
      <c r="L153" s="22"/>
    </row>
    <row r="154" spans="12:12" s="4" customFormat="1" ht="15" customHeight="1">
      <c r="L154" s="22"/>
    </row>
    <row r="155" spans="12:12" s="4" customFormat="1" ht="15" customHeight="1">
      <c r="L155" s="22"/>
    </row>
    <row r="156" spans="12:12" s="4" customFormat="1" ht="15" customHeight="1">
      <c r="L156" s="22"/>
    </row>
    <row r="157" spans="12:12" s="4" customFormat="1" ht="15" customHeight="1">
      <c r="L157" s="22"/>
    </row>
    <row r="158" spans="12:12" s="4" customFormat="1" ht="15" customHeight="1">
      <c r="L158" s="22"/>
    </row>
    <row r="159" spans="12:12" s="4" customFormat="1" ht="15" customHeight="1">
      <c r="L159" s="22"/>
    </row>
    <row r="160" spans="12:12" s="4" customFormat="1" ht="15" customHeight="1">
      <c r="L160" s="22"/>
    </row>
    <row r="161" spans="12:12" s="4" customFormat="1" ht="15" customHeight="1">
      <c r="L161" s="22"/>
    </row>
    <row r="162" spans="12:12" s="4" customFormat="1" ht="15" customHeight="1">
      <c r="L162" s="22"/>
    </row>
    <row r="163" spans="12:12" s="4" customFormat="1" ht="15" customHeight="1">
      <c r="L163" s="22"/>
    </row>
    <row r="164" spans="12:12" s="4" customFormat="1" ht="15" customHeight="1">
      <c r="L164" s="22"/>
    </row>
    <row r="165" spans="12:12" s="4" customFormat="1" ht="15" customHeight="1">
      <c r="L165" s="22"/>
    </row>
    <row r="166" spans="12:12" s="4" customFormat="1" ht="15" customHeight="1">
      <c r="L166" s="22"/>
    </row>
    <row r="167" spans="12:12" s="4" customFormat="1" ht="15" customHeight="1">
      <c r="L167" s="22"/>
    </row>
    <row r="168" spans="12:12" s="4" customFormat="1" ht="15" customHeight="1">
      <c r="L168" s="22"/>
    </row>
    <row r="169" spans="12:12" s="4" customFormat="1" ht="15" customHeight="1">
      <c r="L169" s="22"/>
    </row>
    <row r="170" spans="12:12" s="4" customFormat="1" ht="15" customHeight="1">
      <c r="L170" s="22"/>
    </row>
    <row r="171" spans="12:12" s="4" customFormat="1" ht="15" customHeight="1">
      <c r="L171" s="22"/>
    </row>
    <row r="172" spans="12:12" s="4" customFormat="1" ht="15" customHeight="1">
      <c r="L172" s="22"/>
    </row>
    <row r="173" spans="12:12" s="4" customFormat="1" ht="15" customHeight="1">
      <c r="L173" s="22"/>
    </row>
    <row r="174" spans="12:12" s="4" customFormat="1" ht="15" customHeight="1">
      <c r="L174" s="22"/>
    </row>
    <row r="175" spans="12:12" s="4" customFormat="1" ht="15" customHeight="1">
      <c r="L175" s="22"/>
    </row>
    <row r="176" spans="12:12" s="4" customFormat="1" ht="15" customHeight="1">
      <c r="L176" s="22"/>
    </row>
    <row r="177" spans="12:12" s="4" customFormat="1" ht="15" customHeight="1">
      <c r="L177" s="22"/>
    </row>
    <row r="178" spans="12:12" s="4" customFormat="1" ht="15" customHeight="1">
      <c r="L178" s="22"/>
    </row>
    <row r="179" spans="12:12" s="4" customFormat="1" ht="15" customHeight="1">
      <c r="L179" s="22"/>
    </row>
    <row r="180" spans="12:12" s="4" customFormat="1" ht="15" customHeight="1">
      <c r="L180" s="22"/>
    </row>
    <row r="181" spans="12:12" s="4" customFormat="1" ht="15" customHeight="1">
      <c r="L181" s="22"/>
    </row>
    <row r="182" spans="12:12" s="4" customFormat="1" ht="15" customHeight="1">
      <c r="L182" s="22"/>
    </row>
    <row r="183" spans="12:12" s="4" customFormat="1" ht="15" customHeight="1">
      <c r="L183" s="22"/>
    </row>
    <row r="184" spans="12:12" s="4" customFormat="1" ht="15" customHeight="1">
      <c r="L184" s="22"/>
    </row>
    <row r="185" spans="12:12" s="4" customFormat="1" ht="15" customHeight="1">
      <c r="L185" s="22"/>
    </row>
    <row r="186" spans="12:12" s="4" customFormat="1" ht="15" customHeight="1">
      <c r="L186" s="22"/>
    </row>
    <row r="187" spans="12:12" s="4" customFormat="1" ht="15" customHeight="1">
      <c r="L187" s="22"/>
    </row>
    <row r="188" spans="12:12" s="4" customFormat="1" ht="15" customHeight="1">
      <c r="L188" s="22"/>
    </row>
    <row r="189" spans="12:12" s="4" customFormat="1" ht="15" customHeight="1">
      <c r="L189" s="22"/>
    </row>
    <row r="190" spans="12:12" s="4" customFormat="1" ht="15" customHeight="1">
      <c r="L190" s="22"/>
    </row>
    <row r="191" spans="12:12" s="4" customFormat="1" ht="15" customHeight="1">
      <c r="L191" s="22"/>
    </row>
    <row r="192" spans="12:12" s="4" customFormat="1" ht="15" customHeight="1">
      <c r="L192" s="22"/>
    </row>
    <row r="193" spans="12:12" s="4" customFormat="1" ht="15" customHeight="1">
      <c r="L193" s="22"/>
    </row>
    <row r="194" spans="12:12" s="4" customFormat="1" ht="15" customHeight="1">
      <c r="L194" s="22"/>
    </row>
    <row r="195" spans="12:12" s="4" customFormat="1" ht="15" customHeight="1">
      <c r="L195" s="22"/>
    </row>
    <row r="196" spans="12:12" s="4" customFormat="1" ht="15" customHeight="1">
      <c r="L196" s="22"/>
    </row>
    <row r="197" spans="12:12" s="4" customFormat="1" ht="15" customHeight="1">
      <c r="L197" s="22"/>
    </row>
    <row r="198" spans="12:12" s="4" customFormat="1" ht="15" customHeight="1">
      <c r="L198" s="22"/>
    </row>
    <row r="199" spans="12:12" s="4" customFormat="1" ht="15" customHeight="1">
      <c r="L199" s="22"/>
    </row>
    <row r="200" spans="12:12" s="4" customFormat="1" ht="15" customHeight="1">
      <c r="L200" s="22"/>
    </row>
    <row r="201" spans="12:12" s="4" customFormat="1" ht="15" customHeight="1">
      <c r="L201" s="22"/>
    </row>
    <row r="202" spans="12:12" s="4" customFormat="1" ht="15" customHeight="1">
      <c r="L202" s="22"/>
    </row>
    <row r="203" spans="12:12" s="4" customFormat="1" ht="15" customHeight="1">
      <c r="L203" s="22"/>
    </row>
    <row r="204" spans="12:12" s="4" customFormat="1" ht="15" customHeight="1">
      <c r="L204" s="22"/>
    </row>
    <row r="205" spans="12:12" s="4" customFormat="1" ht="15" customHeight="1">
      <c r="L205" s="22"/>
    </row>
    <row r="206" spans="12:12" s="4" customFormat="1" ht="15" customHeight="1">
      <c r="L206" s="22"/>
    </row>
    <row r="207" spans="12:12" s="4" customFormat="1" ht="15" customHeight="1">
      <c r="L207" s="22"/>
    </row>
    <row r="208" spans="12:12" s="4" customFormat="1" ht="15" customHeight="1">
      <c r="L208" s="22"/>
    </row>
    <row r="209" spans="12:12" s="4" customFormat="1" ht="15" customHeight="1">
      <c r="L209" s="22"/>
    </row>
    <row r="210" spans="12:12" s="4" customFormat="1" ht="15" customHeight="1">
      <c r="L210" s="22"/>
    </row>
    <row r="211" spans="12:12" s="4" customFormat="1" ht="15" customHeight="1">
      <c r="L211" s="22"/>
    </row>
    <row r="212" spans="12:12" s="4" customFormat="1" ht="15" customHeight="1">
      <c r="L212" s="22"/>
    </row>
    <row r="213" spans="12:12" s="4" customFormat="1" ht="15" customHeight="1">
      <c r="L213" s="22"/>
    </row>
    <row r="214" spans="12:12" s="4" customFormat="1" ht="15" customHeight="1">
      <c r="L214" s="22"/>
    </row>
    <row r="215" spans="12:12" s="4" customFormat="1" ht="15" customHeight="1">
      <c r="L215" s="22"/>
    </row>
    <row r="216" spans="12:12" s="4" customFormat="1" ht="15" customHeight="1">
      <c r="L216" s="22"/>
    </row>
    <row r="217" spans="12:12" s="4" customFormat="1" ht="15" customHeight="1">
      <c r="L217" s="22"/>
    </row>
    <row r="218" spans="12:12" s="4" customFormat="1" ht="15" customHeight="1">
      <c r="L218" s="22"/>
    </row>
    <row r="219" spans="12:12" s="4" customFormat="1" ht="15" customHeight="1">
      <c r="L219" s="22"/>
    </row>
    <row r="220" spans="12:12" s="4" customFormat="1" ht="15" customHeight="1">
      <c r="L220" s="22"/>
    </row>
    <row r="221" spans="12:12" s="4" customFormat="1" ht="15" customHeight="1">
      <c r="L221" s="22"/>
    </row>
    <row r="222" spans="12:12" s="4" customFormat="1" ht="15" customHeight="1">
      <c r="L222" s="22"/>
    </row>
    <row r="223" spans="12:12" s="4" customFormat="1" ht="15" customHeight="1">
      <c r="L223" s="22"/>
    </row>
    <row r="224" spans="12:12" s="4" customFormat="1" ht="15" customHeight="1">
      <c r="L224" s="22"/>
    </row>
    <row r="225" spans="12:12" s="4" customFormat="1" ht="15" customHeight="1">
      <c r="L225" s="22"/>
    </row>
    <row r="226" spans="12:12" s="4" customFormat="1" ht="15" customHeight="1">
      <c r="L226" s="22"/>
    </row>
    <row r="227" spans="12:12" s="4" customFormat="1" ht="15" customHeight="1">
      <c r="L227" s="22"/>
    </row>
    <row r="228" spans="12:12" s="4" customFormat="1" ht="15" customHeight="1">
      <c r="L228" s="22"/>
    </row>
    <row r="229" spans="12:12" s="4" customFormat="1" ht="15" customHeight="1">
      <c r="L229" s="22"/>
    </row>
    <row r="230" spans="12:12" s="4" customFormat="1" ht="15" customHeight="1">
      <c r="L230" s="22"/>
    </row>
    <row r="231" spans="12:12" s="4" customFormat="1" ht="15" customHeight="1">
      <c r="L231" s="22"/>
    </row>
    <row r="232" spans="12:12" s="4" customFormat="1" ht="15" customHeight="1">
      <c r="L232" s="22"/>
    </row>
    <row r="233" spans="12:12" s="4" customFormat="1" ht="15" customHeight="1">
      <c r="L233" s="22"/>
    </row>
    <row r="234" spans="12:12" s="4" customFormat="1" ht="15" customHeight="1">
      <c r="L234" s="22"/>
    </row>
    <row r="235" spans="12:12" s="4" customFormat="1" ht="15" customHeight="1">
      <c r="L235" s="22"/>
    </row>
    <row r="236" spans="12:12" s="4" customFormat="1" ht="15" customHeight="1">
      <c r="L236" s="22"/>
    </row>
    <row r="237" spans="12:12" s="4" customFormat="1" ht="15" customHeight="1">
      <c r="L237" s="22"/>
    </row>
    <row r="238" spans="12:12" s="4" customFormat="1" ht="15" customHeight="1">
      <c r="L238" s="22"/>
    </row>
    <row r="239" spans="12:12" s="4" customFormat="1" ht="15" customHeight="1">
      <c r="L239" s="22"/>
    </row>
    <row r="240" spans="12:12" s="4" customFormat="1" ht="15" customHeight="1">
      <c r="L240" s="22"/>
    </row>
    <row r="241" spans="12:12" s="4" customFormat="1" ht="15" customHeight="1">
      <c r="L241" s="22"/>
    </row>
    <row r="242" spans="12:12" s="4" customFormat="1" ht="15" customHeight="1">
      <c r="L242" s="22"/>
    </row>
    <row r="243" spans="12:12" s="4" customFormat="1" ht="15" customHeight="1">
      <c r="L243" s="22"/>
    </row>
    <row r="244" spans="12:12" s="4" customFormat="1" ht="15" customHeight="1">
      <c r="L244" s="22"/>
    </row>
    <row r="245" spans="12:12" s="4" customFormat="1" ht="15" customHeight="1">
      <c r="L245" s="22"/>
    </row>
    <row r="246" spans="12:12" s="4" customFormat="1" ht="15" customHeight="1">
      <c r="L246" s="22"/>
    </row>
    <row r="247" spans="12:12" s="4" customFormat="1" ht="15" customHeight="1">
      <c r="L247" s="22"/>
    </row>
    <row r="248" spans="12:12" s="4" customFormat="1" ht="15" customHeight="1">
      <c r="L248" s="22"/>
    </row>
  </sheetData>
  <autoFilter ref="B22:K22">
    <filterColumn colId="1" showButton="0"/>
    <filterColumn colId="7" showButton="0"/>
  </autoFilter>
  <dataConsolidate/>
  <mergeCells count="151">
    <mergeCell ref="B19:C19"/>
    <mergeCell ref="B11:C11"/>
    <mergeCell ref="B14:C14"/>
    <mergeCell ref="B12:C13"/>
    <mergeCell ref="B15:C18"/>
    <mergeCell ref="D2:F2"/>
    <mergeCell ref="D11:G11"/>
    <mergeCell ref="D12:G13"/>
    <mergeCell ref="D14:G14"/>
    <mergeCell ref="D15:G16"/>
    <mergeCell ref="D18:E18"/>
    <mergeCell ref="O66:Q66"/>
    <mergeCell ref="O67:Q67"/>
    <mergeCell ref="O68:Q68"/>
    <mergeCell ref="O69:Q69"/>
    <mergeCell ref="I62:J62"/>
    <mergeCell ref="I63:J63"/>
    <mergeCell ref="I64:J64"/>
    <mergeCell ref="I65:J65"/>
    <mergeCell ref="G2:M2"/>
    <mergeCell ref="I45:J45"/>
    <mergeCell ref="I46:J46"/>
    <mergeCell ref="I47:J47"/>
    <mergeCell ref="I48:J48"/>
    <mergeCell ref="I49:J49"/>
    <mergeCell ref="I50:J50"/>
    <mergeCell ref="I51:J51"/>
    <mergeCell ref="I52:J52"/>
    <mergeCell ref="D19:G19"/>
    <mergeCell ref="K11:L11"/>
    <mergeCell ref="K12:L13"/>
    <mergeCell ref="K14:L14"/>
    <mergeCell ref="K15:L18"/>
    <mergeCell ref="K19:L19"/>
    <mergeCell ref="D17:E17"/>
    <mergeCell ref="I44:J44"/>
    <mergeCell ref="I43:J43"/>
    <mergeCell ref="I71:J71"/>
    <mergeCell ref="I72:J72"/>
    <mergeCell ref="I73:J73"/>
    <mergeCell ref="I74:J74"/>
    <mergeCell ref="I75:J75"/>
    <mergeCell ref="I76:J76"/>
    <mergeCell ref="I77:J77"/>
    <mergeCell ref="I66:J66"/>
    <mergeCell ref="I67:J67"/>
    <mergeCell ref="I68:J68"/>
    <mergeCell ref="I69:J69"/>
    <mergeCell ref="I70:J70"/>
    <mergeCell ref="I53:J53"/>
    <mergeCell ref="I54:J54"/>
    <mergeCell ref="I55:J55"/>
    <mergeCell ref="I56:J56"/>
    <mergeCell ref="I57:J57"/>
    <mergeCell ref="I58:J58"/>
    <mergeCell ref="I59:J59"/>
    <mergeCell ref="I60:J60"/>
    <mergeCell ref="I61:J61"/>
    <mergeCell ref="C74:D74"/>
    <mergeCell ref="C75:D75"/>
    <mergeCell ref="C76:D76"/>
    <mergeCell ref="C77:D77"/>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C65:D65"/>
    <mergeCell ref="C66:D66"/>
    <mergeCell ref="C67:D67"/>
    <mergeCell ref="C68:D68"/>
    <mergeCell ref="C69:D69"/>
    <mergeCell ref="C70:D70"/>
    <mergeCell ref="C71:D71"/>
    <mergeCell ref="C72:D72"/>
    <mergeCell ref="C73:D73"/>
    <mergeCell ref="C56:D56"/>
    <mergeCell ref="C57:D57"/>
    <mergeCell ref="C58:D58"/>
    <mergeCell ref="C59:D59"/>
    <mergeCell ref="C60:D60"/>
    <mergeCell ref="C61:D61"/>
    <mergeCell ref="C62:D62"/>
    <mergeCell ref="C63:D63"/>
    <mergeCell ref="C64:D64"/>
    <mergeCell ref="C47:D47"/>
    <mergeCell ref="C48:D48"/>
    <mergeCell ref="C49:D49"/>
    <mergeCell ref="C50:D50"/>
    <mergeCell ref="C51:D51"/>
    <mergeCell ref="C52:D52"/>
    <mergeCell ref="C53:D53"/>
    <mergeCell ref="C54:D54"/>
    <mergeCell ref="C55:D55"/>
    <mergeCell ref="C36:D36"/>
    <mergeCell ref="C39:D39"/>
    <mergeCell ref="C40:D40"/>
    <mergeCell ref="C41:D41"/>
    <mergeCell ref="C42:D42"/>
    <mergeCell ref="C43:D43"/>
    <mergeCell ref="C44:D44"/>
    <mergeCell ref="C45:D45"/>
    <mergeCell ref="C46:D46"/>
    <mergeCell ref="C27:D27"/>
    <mergeCell ref="C28:D28"/>
    <mergeCell ref="C29:D29"/>
    <mergeCell ref="C30:D30"/>
    <mergeCell ref="C31:D31"/>
    <mergeCell ref="C32:D32"/>
    <mergeCell ref="C33:D33"/>
    <mergeCell ref="C34:D34"/>
    <mergeCell ref="C35:D35"/>
    <mergeCell ref="M17:N17"/>
    <mergeCell ref="D1:S1"/>
    <mergeCell ref="O70:Q70"/>
    <mergeCell ref="O71:Q71"/>
    <mergeCell ref="G7:M9"/>
    <mergeCell ref="C37:D37"/>
    <mergeCell ref="C38:D38"/>
    <mergeCell ref="D3:F3"/>
    <mergeCell ref="D4:F4"/>
    <mergeCell ref="D5:F5"/>
    <mergeCell ref="D6:F6"/>
    <mergeCell ref="G3:M3"/>
    <mergeCell ref="G4:M4"/>
    <mergeCell ref="G5:M5"/>
    <mergeCell ref="G6:M6"/>
    <mergeCell ref="D7:F7"/>
    <mergeCell ref="B21:L21"/>
    <mergeCell ref="C22:D22"/>
    <mergeCell ref="I22:J22"/>
    <mergeCell ref="H69:H77"/>
    <mergeCell ref="C23:D23"/>
    <mergeCell ref="C24:D24"/>
    <mergeCell ref="C25:D25"/>
    <mergeCell ref="C26:D26"/>
  </mergeCells>
  <dataValidations count="3">
    <dataValidation type="list" allowBlank="1" showInputMessage="1" showErrorMessage="1" sqref="G6:M6">
      <formula1>$AW$6:$AW$44</formula1>
    </dataValidation>
    <dataValidation type="list" allowBlank="1" showInputMessage="1" showErrorMessage="1" sqref="E23:E77 K23:K77">
      <formula1>$P$23:$P$61</formula1>
    </dataValidation>
    <dataValidation type="list" allowBlank="1" showInputMessage="1" showErrorMessage="1" sqref="G4:M4">
      <formula1>$AM$1:$AM$14</formula1>
    </dataValidation>
  </dataValidations>
  <printOptions horizontalCentered="1" verticalCentered="1"/>
  <pageMargins left="0.15748031496062992" right="0.27559055118110237" top="0.23622047244094491" bottom="0.23622047244094491" header="0.31496062992125984" footer="0.31496062992125984"/>
  <pageSetup scale="56" orientation="portrait" r:id="rId1"/>
  <headerFooter>
    <oddFooter>&amp;Cpage &amp;P of &amp;N&amp;R&amp;8 2011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BK102"/>
  <sheetViews>
    <sheetView showGridLines="0" zoomScaleNormal="100" zoomScaleSheetLayoutView="40" zoomScalePageLayoutView="40" workbookViewId="0">
      <selection activeCell="D35" sqref="D35"/>
    </sheetView>
  </sheetViews>
  <sheetFormatPr defaultColWidth="8.85546875" defaultRowHeight="18.75"/>
  <cols>
    <col min="1" max="1" width="9.140625" customWidth="1"/>
    <col min="2" max="2" width="9.140625" style="1" customWidth="1"/>
    <col min="3" max="4" width="9.140625" customWidth="1"/>
    <col min="5" max="11" width="7.7109375" customWidth="1"/>
    <col min="12" max="12" width="7.7109375" style="2" customWidth="1"/>
    <col min="13" max="23" width="7.7109375" customWidth="1"/>
    <col min="24" max="35" width="9.140625" customWidth="1"/>
    <col min="36" max="36" width="48.42578125" bestFit="1" customWidth="1"/>
    <col min="37" max="37" width="9.140625" customWidth="1"/>
    <col min="38" max="38" width="31" bestFit="1" customWidth="1"/>
    <col min="39" max="39" width="14.85546875" bestFit="1" customWidth="1"/>
    <col min="40" max="65" width="9.140625" customWidth="1"/>
  </cols>
  <sheetData>
    <row r="1" spans="1:63" s="98" customFormat="1" ht="27" thickBot="1">
      <c r="A1" s="191"/>
      <c r="B1" s="190"/>
      <c r="C1" s="191"/>
      <c r="D1" s="335" t="s">
        <v>279</v>
      </c>
      <c r="E1" s="336"/>
      <c r="F1" s="336"/>
      <c r="G1" s="336"/>
      <c r="H1" s="336"/>
      <c r="I1" s="336"/>
      <c r="J1" s="336"/>
      <c r="K1" s="336"/>
      <c r="L1" s="336"/>
      <c r="M1" s="336"/>
      <c r="N1" s="336"/>
      <c r="O1" s="336"/>
      <c r="P1" s="336"/>
      <c r="Q1" s="336"/>
      <c r="R1" s="336"/>
      <c r="S1" s="336"/>
      <c r="T1" s="336"/>
    </row>
    <row r="2" spans="1:63" ht="15" customHeight="1">
      <c r="C2" s="300" t="s">
        <v>13</v>
      </c>
      <c r="D2" s="333"/>
      <c r="E2" s="334"/>
      <c r="F2" s="292" t="s">
        <v>356</v>
      </c>
      <c r="G2" s="293"/>
      <c r="H2" s="293"/>
      <c r="I2" s="293"/>
      <c r="J2" s="293"/>
      <c r="K2" s="293"/>
      <c r="L2" s="294"/>
      <c r="N2" s="20"/>
      <c r="O2" s="20"/>
      <c r="P2" s="20"/>
      <c r="Q2" s="3"/>
      <c r="S2" s="4"/>
      <c r="T2" s="4"/>
    </row>
    <row r="3" spans="1:63" ht="15" customHeight="1">
      <c r="C3" s="265" t="s">
        <v>28</v>
      </c>
      <c r="D3" s="266"/>
      <c r="E3" s="267"/>
      <c r="F3" s="268" t="s">
        <v>209</v>
      </c>
      <c r="G3" s="269"/>
      <c r="H3" s="269"/>
      <c r="I3" s="269"/>
      <c r="J3" s="269"/>
      <c r="K3" s="269"/>
      <c r="L3" s="270"/>
      <c r="N3" s="20"/>
      <c r="O3" s="20"/>
      <c r="P3" s="20"/>
      <c r="Q3" s="3"/>
      <c r="S3" s="4"/>
      <c r="T3" s="4"/>
    </row>
    <row r="4" spans="1:63" ht="15" customHeight="1">
      <c r="C4" s="265" t="s">
        <v>14</v>
      </c>
      <c r="D4" s="266"/>
      <c r="E4" s="267"/>
      <c r="F4" s="271" t="s">
        <v>63</v>
      </c>
      <c r="G4" s="272"/>
      <c r="H4" s="272"/>
      <c r="I4" s="272"/>
      <c r="J4" s="272"/>
      <c r="K4" s="272"/>
      <c r="L4" s="273"/>
      <c r="N4" s="15"/>
      <c r="O4" s="15"/>
      <c r="P4" s="15"/>
      <c r="Q4" s="3"/>
      <c r="S4" s="4"/>
      <c r="T4" s="4"/>
      <c r="AJ4" s="18"/>
      <c r="AK4" s="4"/>
      <c r="AL4" s="16" t="s">
        <v>63</v>
      </c>
      <c r="AM4" s="16" t="s">
        <v>63</v>
      </c>
      <c r="AN4" s="4"/>
      <c r="AO4" s="4"/>
      <c r="AP4" s="4"/>
      <c r="AQ4" s="4"/>
      <c r="AR4" s="4"/>
      <c r="AS4" s="4"/>
      <c r="AT4" s="4"/>
      <c r="AU4" s="4"/>
      <c r="AV4" s="4"/>
      <c r="AW4" s="4"/>
      <c r="AX4" s="4"/>
      <c r="AY4" s="4"/>
      <c r="AZ4" s="4"/>
      <c r="BA4" s="4"/>
      <c r="BB4" s="4"/>
      <c r="BC4" s="4"/>
      <c r="BD4" s="4"/>
      <c r="BE4" s="4"/>
      <c r="BF4" s="4"/>
      <c r="BG4" s="4"/>
      <c r="BH4" s="4"/>
      <c r="BI4" s="4"/>
      <c r="BJ4" s="4"/>
      <c r="BK4" s="4"/>
    </row>
    <row r="5" spans="1:63" ht="15" customHeight="1">
      <c r="C5" s="265" t="s">
        <v>55</v>
      </c>
      <c r="D5" s="266"/>
      <c r="E5" s="267"/>
      <c r="F5" s="271" t="str">
        <f>VLOOKUP(F4,AL4:AM34,2,FALSE)</f>
        <v xml:space="preserve">_ _ _ _ _ _ _ _ </v>
      </c>
      <c r="G5" s="272"/>
      <c r="H5" s="272"/>
      <c r="I5" s="272"/>
      <c r="J5" s="272"/>
      <c r="K5" s="272"/>
      <c r="L5" s="273"/>
      <c r="N5" s="15"/>
      <c r="O5" s="15"/>
      <c r="P5" s="15"/>
      <c r="Q5" s="3"/>
      <c r="S5" s="4"/>
      <c r="T5" s="4"/>
      <c r="AJ5" s="4"/>
      <c r="AK5" s="4"/>
      <c r="AL5" s="17" t="s">
        <v>112</v>
      </c>
      <c r="AM5" s="17" t="s">
        <v>109</v>
      </c>
      <c r="AN5" s="4"/>
      <c r="AO5" s="4"/>
      <c r="AP5" s="4"/>
      <c r="AQ5" s="4"/>
      <c r="AR5" s="4"/>
      <c r="AS5" s="4"/>
      <c r="AT5" s="4"/>
      <c r="AU5" s="4"/>
      <c r="AV5" s="4"/>
      <c r="AW5" s="4"/>
      <c r="AX5" s="4"/>
      <c r="AY5" s="4"/>
      <c r="AZ5" s="4"/>
      <c r="BA5" s="4"/>
      <c r="BB5" s="4"/>
      <c r="BC5" s="4"/>
      <c r="BD5" s="4"/>
      <c r="BE5" s="4"/>
      <c r="BF5" s="4" t="s">
        <v>39</v>
      </c>
      <c r="BG5" s="4"/>
      <c r="BH5" s="4"/>
      <c r="BI5" s="4"/>
      <c r="BJ5" s="4"/>
      <c r="BK5" s="4"/>
    </row>
    <row r="6" spans="1:63" ht="15" customHeight="1">
      <c r="C6" s="265" t="s">
        <v>15</v>
      </c>
      <c r="D6" s="266"/>
      <c r="E6" s="267"/>
      <c r="F6" s="271" t="s">
        <v>63</v>
      </c>
      <c r="G6" s="272"/>
      <c r="H6" s="272"/>
      <c r="I6" s="272"/>
      <c r="J6" s="272"/>
      <c r="K6" s="272"/>
      <c r="L6" s="273"/>
      <c r="N6" s="15"/>
      <c r="O6" s="15"/>
      <c r="P6" s="15"/>
      <c r="Q6" s="3"/>
      <c r="S6" s="4"/>
      <c r="T6" s="4"/>
      <c r="AJ6" s="4"/>
      <c r="AK6" s="4"/>
      <c r="AL6" s="17" t="s">
        <v>110</v>
      </c>
      <c r="AM6" s="17" t="s">
        <v>111</v>
      </c>
      <c r="AN6" s="4"/>
      <c r="AO6" s="4"/>
      <c r="AP6" s="4"/>
      <c r="AQ6" s="4"/>
      <c r="AR6" s="4"/>
      <c r="AS6" s="4"/>
      <c r="AT6" s="4"/>
      <c r="AU6" s="4"/>
      <c r="AV6" s="17" t="s">
        <v>112</v>
      </c>
      <c r="AW6" s="4"/>
      <c r="AX6" s="4"/>
      <c r="AY6" s="4"/>
      <c r="AZ6" s="4"/>
      <c r="BA6" s="4" t="s">
        <v>56</v>
      </c>
      <c r="BB6" s="4" t="s">
        <v>173</v>
      </c>
      <c r="BC6" s="4" t="s">
        <v>175</v>
      </c>
      <c r="BD6" s="4" t="s">
        <v>57</v>
      </c>
      <c r="BE6" s="4" t="s">
        <v>62</v>
      </c>
      <c r="BF6" s="18" t="s">
        <v>54</v>
      </c>
      <c r="BG6" s="4"/>
      <c r="BH6" s="4"/>
      <c r="BI6" s="4"/>
      <c r="BJ6" s="4"/>
      <c r="BK6" s="4"/>
    </row>
    <row r="7" spans="1:63" ht="15" customHeight="1" thickBot="1">
      <c r="C7" s="274" t="s">
        <v>207</v>
      </c>
      <c r="D7" s="275"/>
      <c r="E7" s="276"/>
      <c r="F7" s="324"/>
      <c r="G7" s="325"/>
      <c r="H7" s="325"/>
      <c r="I7" s="325"/>
      <c r="J7" s="325"/>
      <c r="K7" s="325"/>
      <c r="L7" s="326"/>
      <c r="N7" s="112"/>
      <c r="O7" s="112"/>
      <c r="P7" s="112"/>
      <c r="Q7" s="21"/>
      <c r="R7" s="4"/>
      <c r="S7" s="4"/>
      <c r="T7" s="4"/>
      <c r="AJ7" s="4"/>
      <c r="AK7" s="4"/>
      <c r="AL7" s="17" t="s">
        <v>114</v>
      </c>
      <c r="AM7" s="17" t="s">
        <v>113</v>
      </c>
      <c r="AN7" s="4"/>
      <c r="AO7" s="4"/>
      <c r="AP7" s="4"/>
      <c r="AQ7" s="4"/>
      <c r="AR7" s="4"/>
      <c r="AS7" s="4"/>
      <c r="AT7" s="4"/>
      <c r="AU7" s="4"/>
      <c r="AV7" s="17" t="s">
        <v>110</v>
      </c>
      <c r="AW7" s="4"/>
      <c r="AX7" s="4"/>
      <c r="AY7" s="4"/>
      <c r="AZ7" s="4"/>
      <c r="BA7" s="4" t="s">
        <v>33</v>
      </c>
      <c r="BB7" s="4" t="s">
        <v>61</v>
      </c>
      <c r="BC7" s="4" t="s">
        <v>33</v>
      </c>
      <c r="BD7" s="4" t="s">
        <v>31</v>
      </c>
      <c r="BE7" s="4" t="s">
        <v>33</v>
      </c>
      <c r="BF7" s="18" t="s">
        <v>206</v>
      </c>
      <c r="BG7" s="4"/>
      <c r="BH7" s="4"/>
      <c r="BI7" s="4"/>
      <c r="BJ7" s="4"/>
      <c r="BK7" s="4"/>
    </row>
    <row r="8" spans="1:63" ht="15" customHeight="1">
      <c r="C8" s="51"/>
      <c r="D8" s="52"/>
      <c r="E8" s="52"/>
      <c r="F8" s="327"/>
      <c r="G8" s="328"/>
      <c r="H8" s="328"/>
      <c r="I8" s="328"/>
      <c r="J8" s="328"/>
      <c r="K8" s="328"/>
      <c r="L8" s="329"/>
      <c r="N8" s="112"/>
      <c r="O8" s="112"/>
      <c r="P8" s="112"/>
      <c r="Q8" s="21"/>
      <c r="R8" s="4"/>
      <c r="S8" s="4"/>
      <c r="T8" s="4"/>
      <c r="AJ8" s="4"/>
      <c r="AK8" s="4"/>
      <c r="AL8" s="17" t="s">
        <v>116</v>
      </c>
      <c r="AM8" s="17" t="s">
        <v>115</v>
      </c>
      <c r="AN8" s="4"/>
      <c r="AO8" s="4"/>
      <c r="AP8" s="4"/>
      <c r="AQ8" s="4"/>
      <c r="AR8" s="4"/>
      <c r="AS8" s="4"/>
      <c r="AT8" s="4"/>
      <c r="AU8" s="4"/>
      <c r="AV8" s="17" t="s">
        <v>114</v>
      </c>
      <c r="AW8" s="4"/>
      <c r="AX8" s="4"/>
      <c r="AY8" s="4"/>
      <c r="AZ8" s="4"/>
      <c r="BA8" s="4" t="s">
        <v>34</v>
      </c>
      <c r="BB8" s="4" t="s">
        <v>174</v>
      </c>
      <c r="BC8" s="4" t="s">
        <v>34</v>
      </c>
      <c r="BD8" s="4" t="s">
        <v>32</v>
      </c>
      <c r="BE8" s="4" t="s">
        <v>34</v>
      </c>
      <c r="BF8" s="198" t="s">
        <v>40</v>
      </c>
      <c r="BG8" s="4"/>
      <c r="BH8" s="4"/>
      <c r="BI8" s="4"/>
      <c r="BJ8" s="4"/>
      <c r="BK8" s="4"/>
    </row>
    <row r="9" spans="1:63" ht="15" customHeight="1" thickBot="1">
      <c r="C9" s="51"/>
      <c r="D9" s="52"/>
      <c r="E9" s="52"/>
      <c r="F9" s="330"/>
      <c r="G9" s="331"/>
      <c r="H9" s="331"/>
      <c r="I9" s="331"/>
      <c r="J9" s="331"/>
      <c r="K9" s="331"/>
      <c r="L9" s="332"/>
      <c r="N9" s="112"/>
      <c r="O9" s="112"/>
      <c r="P9" s="112"/>
      <c r="Q9" s="21"/>
      <c r="R9" s="4"/>
      <c r="S9" s="4"/>
      <c r="T9" s="4"/>
      <c r="AJ9" s="4"/>
      <c r="AK9" s="4"/>
      <c r="AL9" s="17" t="s">
        <v>118</v>
      </c>
      <c r="AM9" s="17" t="s">
        <v>117</v>
      </c>
      <c r="AN9" s="4"/>
      <c r="AO9" s="4"/>
      <c r="AP9" s="4"/>
      <c r="AQ9" s="4"/>
      <c r="AR9" s="4"/>
      <c r="AS9" s="4"/>
      <c r="AT9" s="4"/>
      <c r="AU9" s="4"/>
      <c r="AV9" s="17" t="s">
        <v>116</v>
      </c>
      <c r="AW9" s="4"/>
      <c r="AX9" s="4"/>
      <c r="AY9" s="4"/>
      <c r="AZ9" s="4"/>
      <c r="BA9" s="106" t="s">
        <v>169</v>
      </c>
      <c r="BB9" s="4" t="s">
        <v>59</v>
      </c>
      <c r="BC9" s="106" t="s">
        <v>169</v>
      </c>
      <c r="BD9" s="106" t="s">
        <v>58</v>
      </c>
      <c r="BE9" s="24" t="s">
        <v>169</v>
      </c>
      <c r="BF9" s="198" t="s">
        <v>247</v>
      </c>
      <c r="BG9" s="4"/>
      <c r="BH9" s="4"/>
      <c r="BI9" s="4"/>
      <c r="BJ9" s="4"/>
      <c r="BK9" s="4"/>
    </row>
    <row r="10" spans="1:63" ht="15" customHeight="1">
      <c r="D10" s="4"/>
      <c r="M10" s="4"/>
      <c r="AJ10" s="4"/>
      <c r="AK10" s="4"/>
      <c r="AL10" s="17" t="s">
        <v>119</v>
      </c>
      <c r="AM10" s="17" t="s">
        <v>120</v>
      </c>
      <c r="AN10" s="4"/>
      <c r="AO10" s="4"/>
      <c r="AP10" s="4"/>
      <c r="AQ10" s="4"/>
      <c r="AR10" s="4"/>
      <c r="AS10" s="4"/>
      <c r="AT10" s="4"/>
      <c r="AU10" s="4"/>
      <c r="AV10" s="17" t="s">
        <v>118</v>
      </c>
      <c r="AW10" s="4"/>
      <c r="AX10" s="4"/>
      <c r="AY10" s="4"/>
      <c r="AZ10" s="4"/>
      <c r="BA10" s="4" t="s">
        <v>170</v>
      </c>
      <c r="BB10" s="106" t="s">
        <v>60</v>
      </c>
      <c r="BC10" s="4" t="s">
        <v>170</v>
      </c>
      <c r="BD10" s="4" t="s">
        <v>209</v>
      </c>
      <c r="BE10" s="106" t="s">
        <v>170</v>
      </c>
      <c r="BF10" s="198" t="s">
        <v>249</v>
      </c>
      <c r="BG10" s="4"/>
      <c r="BH10" s="4"/>
      <c r="BI10" s="4"/>
      <c r="BJ10" s="4"/>
      <c r="BK10" s="4"/>
    </row>
    <row r="11" spans="1:63" ht="15" customHeight="1">
      <c r="B11" s="342" t="s">
        <v>17</v>
      </c>
      <c r="C11" s="302"/>
      <c r="D11" s="320">
        <f>'CUSTOM MENS JERSEYS'!D11:G11</f>
        <v>0</v>
      </c>
      <c r="E11" s="321"/>
      <c r="F11" s="321"/>
      <c r="G11" s="321"/>
      <c r="H11" s="323"/>
      <c r="I11" s="47"/>
      <c r="J11" s="342" t="s">
        <v>27</v>
      </c>
      <c r="K11" s="302"/>
      <c r="L11" s="320">
        <f>'CUSTOM MENS JERSEYS'!M11</f>
        <v>0</v>
      </c>
      <c r="M11" s="321"/>
      <c r="N11" s="321"/>
      <c r="O11" s="321"/>
      <c r="P11" s="323"/>
      <c r="AJ11" s="4"/>
      <c r="AK11" s="4"/>
      <c r="AL11" s="17" t="s">
        <v>134</v>
      </c>
      <c r="AM11" s="17" t="s">
        <v>121</v>
      </c>
      <c r="AN11" s="4"/>
      <c r="AO11" s="4"/>
      <c r="AP11" s="4"/>
      <c r="AQ11" s="4"/>
      <c r="AR11" s="4"/>
      <c r="AS11" s="4"/>
      <c r="AT11" s="4"/>
      <c r="AU11" s="4"/>
      <c r="AV11" s="17" t="s">
        <v>119</v>
      </c>
      <c r="AW11" s="4"/>
      <c r="AX11" s="4"/>
      <c r="AY11" s="4"/>
      <c r="AZ11" s="4"/>
      <c r="BA11" s="4" t="s">
        <v>171</v>
      </c>
      <c r="BB11" s="4" t="s">
        <v>209</v>
      </c>
      <c r="BC11" s="4" t="s">
        <v>171</v>
      </c>
      <c r="BD11" s="4" t="s">
        <v>209</v>
      </c>
      <c r="BE11" s="4" t="s">
        <v>171</v>
      </c>
      <c r="BF11" s="198" t="s">
        <v>203</v>
      </c>
      <c r="BG11" s="4"/>
      <c r="BH11" s="4"/>
      <c r="BI11" s="4"/>
      <c r="BJ11" s="4"/>
      <c r="BK11" s="4"/>
    </row>
    <row r="12" spans="1:63" ht="15" customHeight="1">
      <c r="B12" s="340" t="s">
        <v>16</v>
      </c>
      <c r="C12" s="304"/>
      <c r="D12" s="314">
        <f>'CUSTOM MENS JERSEYS'!D12:G13</f>
        <v>0</v>
      </c>
      <c r="E12" s="315"/>
      <c r="F12" s="315"/>
      <c r="G12" s="315"/>
      <c r="H12" s="349"/>
      <c r="I12" s="48"/>
      <c r="J12" s="340" t="s">
        <v>26</v>
      </c>
      <c r="K12" s="304"/>
      <c r="L12" s="314">
        <f>'CUSTOM MENS JERSEYS'!M12</f>
        <v>0</v>
      </c>
      <c r="M12" s="315"/>
      <c r="N12" s="315"/>
      <c r="O12" s="315"/>
      <c r="P12" s="349"/>
      <c r="AJ12" s="4"/>
      <c r="AK12" s="4"/>
      <c r="AL12" s="17" t="s">
        <v>135</v>
      </c>
      <c r="AM12" s="17" t="s">
        <v>122</v>
      </c>
      <c r="AN12" s="4"/>
      <c r="AO12" s="4"/>
      <c r="AP12" s="4"/>
      <c r="AQ12" s="4"/>
      <c r="AR12" s="4"/>
      <c r="AS12" s="4"/>
      <c r="AT12" s="4"/>
      <c r="AU12" s="4"/>
      <c r="AV12" s="17" t="s">
        <v>134</v>
      </c>
      <c r="AW12" s="4"/>
      <c r="AX12" s="4"/>
      <c r="AY12" s="4"/>
      <c r="AZ12" s="4"/>
      <c r="BA12" s="4" t="s">
        <v>172</v>
      </c>
      <c r="BB12" s="4" t="s">
        <v>209</v>
      </c>
      <c r="BC12" s="4" t="s">
        <v>172</v>
      </c>
      <c r="BD12" s="4" t="s">
        <v>209</v>
      </c>
      <c r="BE12" s="4" t="s">
        <v>172</v>
      </c>
      <c r="BF12" s="198" t="s">
        <v>250</v>
      </c>
      <c r="BG12" s="4"/>
      <c r="BH12" s="4"/>
      <c r="BI12" s="4"/>
      <c r="BJ12" s="4"/>
      <c r="BK12" s="4"/>
    </row>
    <row r="13" spans="1:63" ht="15" customHeight="1">
      <c r="B13" s="341"/>
      <c r="C13" s="306"/>
      <c r="D13" s="317"/>
      <c r="E13" s="318"/>
      <c r="F13" s="318"/>
      <c r="G13" s="318"/>
      <c r="H13" s="350"/>
      <c r="I13" s="48"/>
      <c r="J13" s="341"/>
      <c r="K13" s="306"/>
      <c r="L13" s="317"/>
      <c r="M13" s="318"/>
      <c r="N13" s="318"/>
      <c r="O13" s="318"/>
      <c r="P13" s="350"/>
      <c r="AJ13" s="4"/>
      <c r="AK13" s="4"/>
      <c r="AL13" s="17" t="s">
        <v>136</v>
      </c>
      <c r="AM13" s="17" t="s">
        <v>123</v>
      </c>
      <c r="AN13" s="4"/>
      <c r="AO13" s="4"/>
      <c r="AP13" s="4"/>
      <c r="AQ13" s="4"/>
      <c r="AR13" s="4"/>
      <c r="AS13" s="4"/>
      <c r="AT13" s="4"/>
      <c r="AU13" s="4"/>
      <c r="AV13" s="17" t="s">
        <v>135</v>
      </c>
      <c r="AW13" s="4"/>
      <c r="AX13" s="4"/>
      <c r="AY13" s="4"/>
      <c r="AZ13" s="4"/>
      <c r="BA13" s="4"/>
      <c r="BB13" s="4" t="s">
        <v>209</v>
      </c>
      <c r="BC13" s="4"/>
      <c r="BD13" s="4" t="s">
        <v>209</v>
      </c>
      <c r="BE13" s="4"/>
      <c r="BF13" s="198" t="s">
        <v>251</v>
      </c>
      <c r="BG13" s="4"/>
      <c r="BH13" s="4"/>
      <c r="BI13" s="4"/>
      <c r="BJ13" s="4"/>
      <c r="BK13" s="4"/>
    </row>
    <row r="14" spans="1:63" ht="15" customHeight="1">
      <c r="B14" s="342" t="s">
        <v>18</v>
      </c>
      <c r="C14" s="302"/>
      <c r="D14" s="320">
        <v>0</v>
      </c>
      <c r="E14" s="321"/>
      <c r="F14" s="321"/>
      <c r="G14" s="321"/>
      <c r="H14" s="323"/>
      <c r="I14" s="47"/>
      <c r="J14" s="342" t="s">
        <v>18</v>
      </c>
      <c r="K14" s="302"/>
      <c r="L14" s="320">
        <f>'CUSTOM MENS JERSEYS'!M14</f>
        <v>0</v>
      </c>
      <c r="M14" s="321"/>
      <c r="N14" s="321"/>
      <c r="O14" s="321"/>
      <c r="P14" s="323"/>
      <c r="AJ14" s="4"/>
      <c r="AK14" s="4"/>
      <c r="AL14" s="17" t="s">
        <v>137</v>
      </c>
      <c r="AM14" s="17" t="s">
        <v>124</v>
      </c>
      <c r="AN14" s="4"/>
      <c r="AO14" s="4"/>
      <c r="AP14" s="4"/>
      <c r="AQ14" s="4"/>
      <c r="AR14" s="4"/>
      <c r="AS14" s="4"/>
      <c r="AT14" s="4"/>
      <c r="AU14" s="4"/>
      <c r="AV14" s="17" t="s">
        <v>136</v>
      </c>
      <c r="AW14" s="4"/>
      <c r="AX14" s="4"/>
      <c r="AY14" s="4"/>
      <c r="AZ14" s="4"/>
      <c r="BA14" s="4"/>
      <c r="BB14" s="4" t="s">
        <v>209</v>
      </c>
      <c r="BC14" s="4"/>
      <c r="BD14" s="4" t="s">
        <v>209</v>
      </c>
      <c r="BE14" s="4" t="s">
        <v>209</v>
      </c>
      <c r="BF14" s="198" t="s">
        <v>252</v>
      </c>
      <c r="BG14" s="4"/>
      <c r="BH14" s="4"/>
      <c r="BI14" s="4"/>
      <c r="BJ14" s="4"/>
      <c r="BK14" s="4"/>
    </row>
    <row r="15" spans="1:63" ht="15" customHeight="1">
      <c r="B15" s="340" t="s">
        <v>25</v>
      </c>
      <c r="C15" s="304"/>
      <c r="D15" s="314">
        <f>'CUSTOM MENS JERSEYS'!D15:G16</f>
        <v>0</v>
      </c>
      <c r="E15" s="315"/>
      <c r="F15" s="315"/>
      <c r="G15" s="315"/>
      <c r="H15" s="349"/>
      <c r="I15" s="48"/>
      <c r="J15" s="340" t="s">
        <v>24</v>
      </c>
      <c r="K15" s="304"/>
      <c r="L15" s="314">
        <f>'CUSTOM MENS JERSEYS'!M15</f>
        <v>0</v>
      </c>
      <c r="M15" s="315"/>
      <c r="N15" s="315"/>
      <c r="O15" s="315"/>
      <c r="P15" s="349"/>
      <c r="AJ15" s="4"/>
      <c r="AK15" s="4"/>
      <c r="AL15" s="17" t="s">
        <v>138</v>
      </c>
      <c r="AM15" s="17" t="s">
        <v>125</v>
      </c>
      <c r="AN15" s="4"/>
      <c r="AO15" s="4"/>
      <c r="AP15" s="4"/>
      <c r="AQ15" s="4"/>
      <c r="AR15" s="4"/>
      <c r="AS15" s="4"/>
      <c r="AT15" s="4"/>
      <c r="AU15" s="4"/>
      <c r="AV15" s="17" t="s">
        <v>137</v>
      </c>
      <c r="AW15" s="4"/>
      <c r="AX15" s="4"/>
      <c r="AY15" s="4"/>
      <c r="AZ15" s="4"/>
      <c r="BA15" s="4"/>
      <c r="BB15" s="4" t="s">
        <v>209</v>
      </c>
      <c r="BC15" s="4"/>
      <c r="BD15" s="4" t="s">
        <v>209</v>
      </c>
      <c r="BE15" s="4" t="s">
        <v>209</v>
      </c>
      <c r="BF15" s="198" t="s">
        <v>253</v>
      </c>
      <c r="BG15" s="4"/>
      <c r="BH15" s="4"/>
      <c r="BI15" s="4"/>
      <c r="BJ15" s="4"/>
      <c r="BK15" s="4"/>
    </row>
    <row r="16" spans="1:63" ht="15" customHeight="1">
      <c r="B16" s="343"/>
      <c r="C16" s="308"/>
      <c r="D16" s="317"/>
      <c r="E16" s="318"/>
      <c r="F16" s="318"/>
      <c r="G16" s="318"/>
      <c r="H16" s="350"/>
      <c r="I16" s="48"/>
      <c r="J16" s="343"/>
      <c r="K16" s="308"/>
      <c r="L16" s="317"/>
      <c r="M16" s="318"/>
      <c r="N16" s="318"/>
      <c r="O16" s="318"/>
      <c r="P16" s="350"/>
      <c r="AJ16" s="4"/>
      <c r="AK16" s="4"/>
      <c r="AL16" s="17" t="s">
        <v>139</v>
      </c>
      <c r="AM16" s="17" t="s">
        <v>126</v>
      </c>
      <c r="AN16" s="4"/>
      <c r="AO16" s="4"/>
      <c r="AP16" s="4"/>
      <c r="AQ16" s="4"/>
      <c r="AR16" s="4"/>
      <c r="AS16" s="4"/>
      <c r="AT16" s="4"/>
      <c r="AU16" s="4"/>
      <c r="AV16" s="17" t="s">
        <v>138</v>
      </c>
      <c r="AW16" s="4"/>
      <c r="AX16" s="4"/>
      <c r="AY16" s="4"/>
      <c r="AZ16" s="4"/>
      <c r="BF16" s="198" t="s">
        <v>254</v>
      </c>
      <c r="BG16" s="4"/>
      <c r="BH16" s="4"/>
      <c r="BI16" s="4"/>
      <c r="BJ16" s="4"/>
      <c r="BK16" s="4"/>
    </row>
    <row r="17" spans="1:63" ht="15" customHeight="1">
      <c r="B17" s="343"/>
      <c r="C17" s="308"/>
      <c r="D17" s="243" t="s">
        <v>21</v>
      </c>
      <c r="E17" s="244"/>
      <c r="F17" s="38" t="s">
        <v>22</v>
      </c>
      <c r="G17" s="243" t="s">
        <v>23</v>
      </c>
      <c r="H17" s="244"/>
      <c r="I17" s="49"/>
      <c r="J17" s="343"/>
      <c r="K17" s="308"/>
      <c r="L17" s="243" t="s">
        <v>21</v>
      </c>
      <c r="M17" s="244"/>
      <c r="N17" s="38" t="s">
        <v>22</v>
      </c>
      <c r="O17" s="243" t="s">
        <v>23</v>
      </c>
      <c r="P17" s="244"/>
      <c r="AC17" t="s">
        <v>381</v>
      </c>
      <c r="AJ17" s="4"/>
      <c r="AK17" s="4"/>
      <c r="AL17" s="17" t="s">
        <v>140</v>
      </c>
      <c r="AM17" s="17" t="s">
        <v>127</v>
      </c>
      <c r="AN17" s="4"/>
      <c r="AO17" s="4"/>
      <c r="AP17" s="4"/>
      <c r="AQ17" s="4"/>
      <c r="AR17" s="4"/>
      <c r="AS17" s="4"/>
      <c r="AT17" s="4"/>
      <c r="AU17" s="4"/>
      <c r="AV17" s="17" t="s">
        <v>139</v>
      </c>
      <c r="AW17" s="4"/>
      <c r="AX17" s="4"/>
      <c r="AY17" s="4"/>
      <c r="AZ17" s="4"/>
      <c r="BF17" s="198" t="s">
        <v>41</v>
      </c>
      <c r="BG17" s="4"/>
      <c r="BH17" s="4"/>
      <c r="BI17" s="4"/>
      <c r="BJ17" s="4"/>
      <c r="BK17" s="4"/>
    </row>
    <row r="18" spans="1:63" ht="15" customHeight="1">
      <c r="B18" s="341"/>
      <c r="C18" s="306"/>
      <c r="D18" s="320">
        <f>'CUSTOM MENS JERSEYS'!D18:E18</f>
        <v>0</v>
      </c>
      <c r="E18" s="323"/>
      <c r="F18" s="62">
        <f>'CUSTOM MENS JERSEYS'!F18</f>
        <v>0</v>
      </c>
      <c r="G18" s="347">
        <f>'CUSTOM MENS JERSEYS'!G18</f>
        <v>0</v>
      </c>
      <c r="H18" s="348"/>
      <c r="I18" s="48"/>
      <c r="J18" s="341"/>
      <c r="K18" s="306"/>
      <c r="L18" s="320">
        <f>'CUSTOM MENS JERSEYS'!M18</f>
        <v>0</v>
      </c>
      <c r="M18" s="323"/>
      <c r="N18" s="200">
        <f>'CUSTOM MENS JERSEYS'!O18</f>
        <v>0</v>
      </c>
      <c r="O18" s="347">
        <f>'CUSTOM MENS JERSEYS'!P18</f>
        <v>0</v>
      </c>
      <c r="P18" s="348"/>
      <c r="AJ18" s="4"/>
      <c r="AK18" s="4"/>
      <c r="AL18" s="17" t="s">
        <v>141</v>
      </c>
      <c r="AM18" s="17" t="s">
        <v>128</v>
      </c>
      <c r="AN18" s="4"/>
      <c r="AO18" s="4"/>
      <c r="AP18" s="4"/>
      <c r="AQ18" s="4"/>
      <c r="AR18" s="4"/>
      <c r="AS18" s="4"/>
      <c r="AT18" s="4"/>
      <c r="AU18" s="4"/>
      <c r="AV18" s="17" t="s">
        <v>140</v>
      </c>
      <c r="AW18" s="4"/>
      <c r="AX18" s="4"/>
      <c r="AY18" s="4"/>
      <c r="AZ18" s="4"/>
      <c r="BA18" s="4"/>
      <c r="BB18" s="4"/>
      <c r="BC18" s="4"/>
      <c r="BD18" s="4"/>
      <c r="BE18" s="4"/>
      <c r="BF18" s="198" t="s">
        <v>42</v>
      </c>
      <c r="BG18" s="4"/>
      <c r="BH18" s="4"/>
      <c r="BI18" s="4"/>
      <c r="BJ18" s="4"/>
      <c r="BK18" s="4"/>
    </row>
    <row r="19" spans="1:63" ht="15" customHeight="1">
      <c r="B19" s="342" t="s">
        <v>20</v>
      </c>
      <c r="C19" s="302"/>
      <c r="D19" s="344">
        <f>'CUSTOM MENS JERSEYS'!D19:G19</f>
        <v>0</v>
      </c>
      <c r="E19" s="345"/>
      <c r="F19" s="345"/>
      <c r="G19" s="345"/>
      <c r="H19" s="346"/>
      <c r="I19" s="47"/>
      <c r="J19" s="342" t="s">
        <v>19</v>
      </c>
      <c r="K19" s="302"/>
      <c r="L19" s="344">
        <f>'CUSTOM MENS JERSEYS'!M19</f>
        <v>0</v>
      </c>
      <c r="M19" s="345"/>
      <c r="N19" s="345"/>
      <c r="O19" s="345"/>
      <c r="P19" s="346"/>
      <c r="R19" s="4"/>
      <c r="S19" s="4"/>
      <c r="T19" s="4"/>
      <c r="AJ19" s="4"/>
      <c r="AK19" s="4"/>
      <c r="AL19" s="17" t="s">
        <v>142</v>
      </c>
      <c r="AM19" s="17" t="s">
        <v>129</v>
      </c>
      <c r="AN19" s="4"/>
      <c r="AO19" s="4"/>
      <c r="AP19" s="4"/>
      <c r="AQ19" s="4"/>
      <c r="AR19" s="4"/>
      <c r="AS19" s="4"/>
      <c r="AT19" s="4"/>
      <c r="AU19" s="4"/>
      <c r="AV19" s="17" t="s">
        <v>141</v>
      </c>
      <c r="AW19" s="4"/>
      <c r="AX19" s="4"/>
      <c r="AY19" s="4"/>
      <c r="AZ19" s="4"/>
      <c r="BA19" s="4"/>
      <c r="BB19" s="4"/>
      <c r="BC19" s="4"/>
      <c r="BD19" s="4"/>
      <c r="BE19" s="4"/>
      <c r="BF19" s="198" t="s">
        <v>202</v>
      </c>
      <c r="BG19" s="4"/>
      <c r="BH19" s="4"/>
      <c r="BI19" s="4"/>
      <c r="BJ19" s="4"/>
      <c r="BK19" s="4"/>
    </row>
    <row r="20" spans="1:63" ht="15" customHeight="1">
      <c r="D20" s="4"/>
      <c r="E20" s="4"/>
      <c r="F20" s="4"/>
      <c r="G20" s="4"/>
      <c r="H20" s="4"/>
      <c r="I20" s="4"/>
      <c r="J20" s="4"/>
      <c r="K20" s="4"/>
      <c r="L20" s="22"/>
      <c r="M20" s="4"/>
      <c r="N20" s="4"/>
      <c r="O20" s="4"/>
      <c r="P20" s="4"/>
      <c r="Q20" s="4"/>
      <c r="R20" s="4"/>
      <c r="S20" s="4"/>
      <c r="T20" s="4"/>
      <c r="AK20" s="4"/>
      <c r="AL20" s="17" t="s">
        <v>143</v>
      </c>
      <c r="AM20" s="17" t="s">
        <v>130</v>
      </c>
      <c r="AN20" s="4"/>
      <c r="AO20" s="4"/>
      <c r="AP20" s="4"/>
      <c r="AQ20" s="4"/>
      <c r="AR20" s="4"/>
      <c r="AS20" s="4"/>
      <c r="AT20" s="4"/>
      <c r="AU20" s="4"/>
      <c r="AV20" s="17" t="s">
        <v>142</v>
      </c>
      <c r="AW20" s="4"/>
      <c r="AX20" s="4"/>
      <c r="AY20" s="4"/>
      <c r="AZ20" s="4"/>
      <c r="BA20" s="4"/>
      <c r="BB20" s="4"/>
      <c r="BC20" s="4"/>
      <c r="BD20" s="4"/>
      <c r="BE20" s="4"/>
      <c r="BF20" s="198" t="s">
        <v>43</v>
      </c>
      <c r="BG20" s="4"/>
      <c r="BH20" s="4"/>
      <c r="BI20" s="4"/>
      <c r="BJ20" s="4"/>
      <c r="BK20" s="4"/>
    </row>
    <row r="21" spans="1:63" ht="15" customHeight="1" thickBot="1">
      <c r="B21" s="337" t="s">
        <v>14</v>
      </c>
      <c r="C21" s="337"/>
      <c r="D21" s="337"/>
      <c r="E21" s="337" t="str">
        <f>F4</f>
        <v xml:space="preserve">_ _ _ _ _ _ _ _ </v>
      </c>
      <c r="F21" s="337"/>
      <c r="G21" s="337"/>
      <c r="H21" s="337"/>
      <c r="I21" s="337"/>
      <c r="J21" s="22"/>
      <c r="K21" s="4"/>
      <c r="L21" s="4"/>
      <c r="M21" s="4"/>
      <c r="N21" s="4"/>
      <c r="O21" s="4"/>
      <c r="P21" s="4"/>
      <c r="Q21" s="4"/>
      <c r="R21" s="4"/>
      <c r="S21" s="4"/>
      <c r="T21" s="4"/>
      <c r="U21" s="4"/>
      <c r="V21" s="4"/>
      <c r="W21" s="4"/>
      <c r="X21" s="4"/>
      <c r="Y21" s="4"/>
      <c r="Z21" s="4"/>
      <c r="AA21" s="4"/>
      <c r="AK21" s="4"/>
      <c r="AL21" s="17" t="s">
        <v>144</v>
      </c>
      <c r="AM21" s="17" t="s">
        <v>131</v>
      </c>
      <c r="AN21" s="4"/>
      <c r="AO21" s="4"/>
      <c r="AP21" s="4"/>
      <c r="AQ21" s="4"/>
      <c r="AR21" s="4"/>
      <c r="AS21" s="4"/>
      <c r="AT21" s="4"/>
      <c r="AU21" s="4"/>
      <c r="AV21" s="17" t="s">
        <v>143</v>
      </c>
      <c r="AW21" s="4"/>
      <c r="AX21" s="4"/>
      <c r="AY21" s="4"/>
      <c r="AZ21" s="4"/>
      <c r="BA21" s="4"/>
      <c r="BB21" s="4"/>
      <c r="BC21" s="4"/>
      <c r="BD21" s="4"/>
      <c r="BE21" s="4"/>
      <c r="BF21" s="198" t="s">
        <v>257</v>
      </c>
      <c r="BG21" s="4"/>
      <c r="BH21" s="4"/>
      <c r="BI21" s="4"/>
      <c r="BJ21" s="4"/>
      <c r="BK21" s="4"/>
    </row>
    <row r="22" spans="1:63" ht="15" customHeight="1">
      <c r="A22" s="353" t="s">
        <v>30</v>
      </c>
      <c r="B22" s="354"/>
      <c r="C22" s="338">
        <v>26</v>
      </c>
      <c r="D22" s="338">
        <v>28</v>
      </c>
      <c r="E22" s="338">
        <v>30</v>
      </c>
      <c r="F22" s="338">
        <v>32</v>
      </c>
      <c r="G22" s="338">
        <v>34</v>
      </c>
      <c r="H22" s="338">
        <v>36</v>
      </c>
      <c r="I22" s="338">
        <v>38</v>
      </c>
      <c r="J22" s="338">
        <v>40</v>
      </c>
      <c r="K22" s="338">
        <v>42</v>
      </c>
      <c r="L22" s="338">
        <v>44</v>
      </c>
      <c r="M22" s="338">
        <v>46</v>
      </c>
      <c r="N22" s="338">
        <v>48</v>
      </c>
      <c r="O22" s="338">
        <v>50</v>
      </c>
      <c r="P22" s="338">
        <v>52</v>
      </c>
      <c r="Q22" s="338">
        <v>54</v>
      </c>
      <c r="R22" s="338">
        <v>56</v>
      </c>
      <c r="S22" s="338">
        <v>58</v>
      </c>
      <c r="T22" s="351">
        <v>60</v>
      </c>
      <c r="U22" s="4"/>
      <c r="V22" s="4"/>
      <c r="W22" s="4"/>
      <c r="X22" s="4"/>
      <c r="Y22" s="4"/>
      <c r="Z22" s="4"/>
      <c r="AA22" s="4"/>
      <c r="AJ22" s="4"/>
      <c r="AK22" s="4"/>
      <c r="AL22" s="17" t="s">
        <v>145</v>
      </c>
      <c r="AM22" s="17" t="s">
        <v>132</v>
      </c>
      <c r="AN22" s="4"/>
      <c r="AO22" s="4"/>
      <c r="AP22" s="4"/>
      <c r="AQ22" s="4"/>
      <c r="AR22" s="4"/>
      <c r="AS22" s="4"/>
      <c r="AT22" s="4"/>
      <c r="AU22" s="4"/>
      <c r="AV22" s="17" t="s">
        <v>144</v>
      </c>
      <c r="AW22" s="4"/>
      <c r="AX22" s="4"/>
      <c r="AY22" s="4"/>
      <c r="AZ22" s="4"/>
      <c r="BA22" s="4"/>
      <c r="BB22" s="4"/>
      <c r="BC22" s="4"/>
      <c r="BD22" s="4"/>
      <c r="BE22" s="4"/>
      <c r="BF22" s="198" t="s">
        <v>44</v>
      </c>
      <c r="BG22" s="4"/>
      <c r="BH22" s="4"/>
      <c r="BI22" s="4"/>
      <c r="BJ22" s="4"/>
      <c r="BK22" s="4"/>
    </row>
    <row r="23" spans="1:63" s="5" customFormat="1" ht="15" customHeight="1" thickBot="1">
      <c r="A23" s="355"/>
      <c r="B23" s="356"/>
      <c r="C23" s="339"/>
      <c r="D23" s="339"/>
      <c r="E23" s="339"/>
      <c r="F23" s="339"/>
      <c r="G23" s="339"/>
      <c r="H23" s="339"/>
      <c r="I23" s="339"/>
      <c r="J23" s="339"/>
      <c r="K23" s="339"/>
      <c r="L23" s="339"/>
      <c r="M23" s="339"/>
      <c r="N23" s="339"/>
      <c r="O23" s="339"/>
      <c r="P23" s="339"/>
      <c r="Q23" s="339"/>
      <c r="R23" s="339"/>
      <c r="S23" s="339"/>
      <c r="T23" s="352"/>
      <c r="AJ23" s="4"/>
      <c r="AK23" s="4"/>
      <c r="AL23" s="17" t="s">
        <v>146</v>
      </c>
      <c r="AM23" s="17" t="s">
        <v>133</v>
      </c>
      <c r="AN23" s="4"/>
      <c r="AO23" s="4"/>
      <c r="AP23" s="4"/>
      <c r="AQ23" s="4"/>
      <c r="AR23" s="4"/>
      <c r="AS23" s="4"/>
      <c r="AT23" s="4"/>
      <c r="AU23" s="4"/>
      <c r="AV23" s="17" t="s">
        <v>145</v>
      </c>
      <c r="AW23" s="4"/>
      <c r="AX23" s="4"/>
      <c r="AY23" s="4"/>
      <c r="AZ23" s="4"/>
      <c r="BA23" s="4"/>
      <c r="BB23" s="4"/>
      <c r="BC23" s="4"/>
      <c r="BD23" s="4"/>
      <c r="BE23" s="4"/>
      <c r="BF23" s="198" t="s">
        <v>258</v>
      </c>
      <c r="BG23" s="4"/>
      <c r="BH23" s="4"/>
      <c r="BI23" s="4"/>
      <c r="BJ23" s="4"/>
      <c r="BK23" s="4"/>
    </row>
    <row r="24" spans="1:63" s="5" customFormat="1" ht="15" customHeight="1">
      <c r="A24" s="359" t="str">
        <f t="shared" ref="A24:A29" si="0">IF($F$4="_ _ _ _ _ _ _ _ ","",IF(RIGHT($E$21,2)="AL",BA7,IF(RIGHT($E$21,2)="PL",BD7,IF(RIGHT($E$21,2)="KL",BB7,IF(RIGHT($E$21,2)="HT",BC7,IF(RIGHT($E$21,2)="RL",BE7))))))</f>
        <v/>
      </c>
      <c r="B24" s="360"/>
      <c r="C24" s="111"/>
      <c r="D24" s="111"/>
      <c r="E24" s="111"/>
      <c r="F24" s="111"/>
      <c r="G24" s="111"/>
      <c r="H24" s="111"/>
      <c r="I24" s="111"/>
      <c r="J24" s="111"/>
      <c r="K24" s="111"/>
      <c r="L24" s="111"/>
      <c r="M24" s="111"/>
      <c r="N24" s="111"/>
      <c r="O24" s="111"/>
      <c r="P24" s="111"/>
      <c r="Q24" s="111"/>
      <c r="R24" s="111"/>
      <c r="S24" s="111"/>
      <c r="T24" s="111"/>
      <c r="AJ24" s="4"/>
      <c r="AK24" s="4"/>
      <c r="AL24" s="17" t="s">
        <v>147</v>
      </c>
      <c r="AM24" s="17" t="s">
        <v>149</v>
      </c>
      <c r="AN24" s="4"/>
      <c r="AO24" s="4"/>
      <c r="AP24" s="4"/>
      <c r="AQ24" s="4"/>
      <c r="AR24" s="4"/>
      <c r="AS24" s="4"/>
      <c r="AT24" s="4"/>
      <c r="AU24" s="4"/>
      <c r="AV24" s="17" t="s">
        <v>146</v>
      </c>
      <c r="AW24" s="4"/>
      <c r="AX24" s="4"/>
      <c r="AY24" s="4"/>
      <c r="AZ24" s="4"/>
      <c r="BA24" s="4"/>
      <c r="BB24" s="4"/>
      <c r="BC24" s="4"/>
      <c r="BD24" s="4"/>
      <c r="BE24" s="4"/>
      <c r="BF24" s="198" t="s">
        <v>259</v>
      </c>
      <c r="BG24" s="4"/>
      <c r="BH24" s="4"/>
      <c r="BI24" s="4"/>
      <c r="BJ24" s="4"/>
      <c r="BK24" s="4"/>
    </row>
    <row r="25" spans="1:63" s="5" customFormat="1" ht="15" customHeight="1">
      <c r="A25" s="357" t="str">
        <f t="shared" si="0"/>
        <v/>
      </c>
      <c r="B25" s="358"/>
      <c r="C25" s="53"/>
      <c r="D25" s="53"/>
      <c r="E25" s="53"/>
      <c r="F25" s="53"/>
      <c r="G25" s="53"/>
      <c r="H25" s="53"/>
      <c r="I25" s="53"/>
      <c r="J25" s="53"/>
      <c r="K25" s="53"/>
      <c r="L25" s="53"/>
      <c r="M25" s="53"/>
      <c r="N25" s="53"/>
      <c r="O25" s="53"/>
      <c r="P25" s="53"/>
      <c r="Q25" s="53"/>
      <c r="R25" s="53"/>
      <c r="S25" s="53"/>
      <c r="T25" s="53"/>
      <c r="AJ25" s="4"/>
      <c r="AK25" s="4"/>
      <c r="AL25" s="17" t="s">
        <v>148</v>
      </c>
      <c r="AM25" s="17" t="s">
        <v>150</v>
      </c>
      <c r="AN25" s="4"/>
      <c r="AO25" s="4"/>
      <c r="AP25" s="4"/>
      <c r="AQ25" s="4"/>
      <c r="AR25" s="4"/>
      <c r="AS25" s="4"/>
      <c r="AT25" s="4"/>
      <c r="AU25" s="4"/>
      <c r="AV25" s="17" t="s">
        <v>147</v>
      </c>
      <c r="AW25" s="4"/>
      <c r="AX25" s="4"/>
      <c r="AY25" s="4"/>
      <c r="AZ25" s="4"/>
      <c r="BA25" s="4"/>
      <c r="BB25" s="4"/>
      <c r="BC25" s="4"/>
      <c r="BD25" s="4"/>
      <c r="BE25" s="4"/>
      <c r="BF25" s="198" t="s">
        <v>260</v>
      </c>
      <c r="BG25" s="4"/>
      <c r="BH25" s="4"/>
      <c r="BI25" s="4"/>
      <c r="BJ25" s="4"/>
      <c r="BK25" s="4"/>
    </row>
    <row r="26" spans="1:63" s="5" customFormat="1" ht="15" customHeight="1">
      <c r="A26" s="357" t="str">
        <f t="shared" si="0"/>
        <v/>
      </c>
      <c r="B26" s="358"/>
      <c r="C26" s="53"/>
      <c r="D26" s="53"/>
      <c r="E26" s="53"/>
      <c r="F26" s="53"/>
      <c r="G26" s="53"/>
      <c r="H26" s="53"/>
      <c r="I26" s="53"/>
      <c r="J26" s="53"/>
      <c r="K26" s="53"/>
      <c r="L26" s="53"/>
      <c r="M26" s="53"/>
      <c r="N26" s="53"/>
      <c r="O26" s="53"/>
      <c r="P26" s="53"/>
      <c r="Q26" s="53"/>
      <c r="R26" s="53"/>
      <c r="S26" s="53"/>
      <c r="T26" s="53"/>
      <c r="AJ26" s="4"/>
      <c r="AK26" s="4"/>
      <c r="AL26" s="17" t="s">
        <v>160</v>
      </c>
      <c r="AM26" s="17" t="s">
        <v>151</v>
      </c>
      <c r="AN26" s="4"/>
      <c r="AO26" s="4"/>
      <c r="AP26" s="4"/>
      <c r="AQ26" s="4"/>
      <c r="AR26" s="4"/>
      <c r="AS26" s="4"/>
      <c r="AT26" s="4"/>
      <c r="AU26" s="4"/>
      <c r="AV26" s="17" t="s">
        <v>148</v>
      </c>
      <c r="AW26" s="4"/>
      <c r="AX26" s="4"/>
      <c r="AY26" s="4"/>
      <c r="AZ26" s="4"/>
      <c r="BA26" s="4"/>
      <c r="BB26" s="4"/>
      <c r="BC26" s="4"/>
      <c r="BD26" s="4"/>
      <c r="BE26" s="4"/>
      <c r="BF26" s="198" t="s">
        <v>261</v>
      </c>
      <c r="BG26" s="4"/>
      <c r="BH26" s="4"/>
      <c r="BI26" s="4"/>
      <c r="BJ26" s="4"/>
      <c r="BK26" s="4"/>
    </row>
    <row r="27" spans="1:63" s="5" customFormat="1" ht="15" customHeight="1">
      <c r="A27" s="357" t="str">
        <f t="shared" si="0"/>
        <v/>
      </c>
      <c r="B27" s="358"/>
      <c r="C27" s="53"/>
      <c r="D27" s="53"/>
      <c r="E27" s="53"/>
      <c r="F27" s="53"/>
      <c r="G27" s="53"/>
      <c r="H27" s="53"/>
      <c r="I27" s="53"/>
      <c r="J27" s="53"/>
      <c r="K27" s="53"/>
      <c r="L27" s="53"/>
      <c r="M27" s="53"/>
      <c r="N27" s="53"/>
      <c r="O27" s="53"/>
      <c r="P27" s="53"/>
      <c r="Q27" s="53"/>
      <c r="R27" s="53"/>
      <c r="S27" s="53"/>
      <c r="T27" s="53"/>
      <c r="AJ27" s="4"/>
      <c r="AK27" s="4"/>
      <c r="AL27" s="17" t="s">
        <v>161</v>
      </c>
      <c r="AM27" s="17" t="s">
        <v>152</v>
      </c>
      <c r="AN27" s="4"/>
      <c r="AO27" s="4"/>
      <c r="AP27" s="4"/>
      <c r="AQ27" s="4"/>
      <c r="AR27" s="4"/>
      <c r="AS27" s="4"/>
      <c r="AT27" s="4"/>
      <c r="AU27" s="4"/>
      <c r="AV27" s="17" t="s">
        <v>160</v>
      </c>
      <c r="AW27" s="4"/>
      <c r="AX27" s="4"/>
      <c r="AY27" s="4"/>
      <c r="AZ27" s="4"/>
      <c r="BA27" s="4"/>
      <c r="BB27" s="4"/>
      <c r="BC27" s="4"/>
      <c r="BD27" s="4"/>
      <c r="BE27" s="4"/>
      <c r="BF27" s="198" t="s">
        <v>265</v>
      </c>
      <c r="BG27" s="4"/>
      <c r="BH27" s="4"/>
      <c r="BI27" s="4"/>
      <c r="BJ27" s="4"/>
      <c r="BK27" s="4"/>
    </row>
    <row r="28" spans="1:63" s="5" customFormat="1" ht="15" customHeight="1">
      <c r="A28" s="357" t="str">
        <f t="shared" si="0"/>
        <v/>
      </c>
      <c r="B28" s="358"/>
      <c r="C28" s="53"/>
      <c r="D28" s="53"/>
      <c r="E28" s="53"/>
      <c r="F28" s="53"/>
      <c r="G28" s="53"/>
      <c r="H28" s="53"/>
      <c r="I28" s="53"/>
      <c r="J28" s="53"/>
      <c r="K28" s="53"/>
      <c r="L28" s="53"/>
      <c r="M28" s="53"/>
      <c r="N28" s="53"/>
      <c r="O28" s="53"/>
      <c r="P28" s="53"/>
      <c r="Q28" s="53"/>
      <c r="R28" s="53"/>
      <c r="S28" s="53"/>
      <c r="T28" s="53"/>
      <c r="AJ28" s="4"/>
      <c r="AK28" s="4"/>
      <c r="AL28" s="17" t="s">
        <v>162</v>
      </c>
      <c r="AM28" s="17" t="s">
        <v>153</v>
      </c>
      <c r="AN28" s="4"/>
      <c r="AO28" s="4"/>
      <c r="AP28" s="4"/>
      <c r="AQ28" s="4"/>
      <c r="AR28" s="4"/>
      <c r="AS28" s="4"/>
      <c r="AT28" s="4"/>
      <c r="AU28" s="4"/>
      <c r="AV28" s="17" t="s">
        <v>161</v>
      </c>
      <c r="AW28" s="4"/>
      <c r="AX28" s="4"/>
      <c r="AY28" s="4"/>
      <c r="AZ28" s="4"/>
      <c r="BA28" s="4"/>
      <c r="BB28" s="4"/>
      <c r="BC28" s="4"/>
      <c r="BD28" s="4"/>
      <c r="BE28" s="4"/>
      <c r="BF28" s="198" t="s">
        <v>210</v>
      </c>
      <c r="BG28" s="4"/>
      <c r="BH28" s="4"/>
      <c r="BI28" s="4"/>
      <c r="BJ28" s="4"/>
      <c r="BK28" s="4"/>
    </row>
    <row r="29" spans="1:63" ht="15" customHeight="1">
      <c r="A29" s="357" t="str">
        <f t="shared" si="0"/>
        <v/>
      </c>
      <c r="B29" s="358"/>
      <c r="C29" s="53"/>
      <c r="D29" s="53"/>
      <c r="E29" s="53"/>
      <c r="F29" s="53"/>
      <c r="G29" s="53"/>
      <c r="H29" s="53"/>
      <c r="I29" s="53"/>
      <c r="J29" s="53"/>
      <c r="K29" s="53"/>
      <c r="L29" s="53"/>
      <c r="M29" s="53"/>
      <c r="N29" s="53"/>
      <c r="O29" s="53"/>
      <c r="P29" s="53"/>
      <c r="Q29" s="53"/>
      <c r="R29" s="53"/>
      <c r="S29" s="53"/>
      <c r="T29" s="53"/>
      <c r="AJ29" s="4"/>
      <c r="AK29" s="4"/>
      <c r="AL29" s="17" t="s">
        <v>163</v>
      </c>
      <c r="AM29" s="17" t="s">
        <v>154</v>
      </c>
      <c r="AN29" s="4"/>
      <c r="AO29" s="4"/>
      <c r="AP29" s="4"/>
      <c r="AQ29" s="4"/>
      <c r="AR29" s="4"/>
      <c r="AS29" s="4"/>
      <c r="AT29" s="4"/>
      <c r="AU29" s="4"/>
      <c r="AV29" s="17" t="s">
        <v>162</v>
      </c>
      <c r="AW29" s="4"/>
      <c r="AX29" s="4"/>
      <c r="AY29" s="4"/>
      <c r="AZ29" s="4"/>
      <c r="BA29" s="4"/>
      <c r="BB29" s="4"/>
      <c r="BC29" s="4"/>
      <c r="BD29" s="4"/>
      <c r="BE29" s="4"/>
      <c r="BF29" s="198" t="s">
        <v>45</v>
      </c>
      <c r="BG29" s="4"/>
      <c r="BH29" s="4"/>
      <c r="BI29" s="4"/>
      <c r="BJ29" s="4"/>
      <c r="BK29" s="4"/>
    </row>
    <row r="30" spans="1:63" ht="15" customHeight="1" thickBot="1">
      <c r="A30" s="5"/>
      <c r="B30" s="5"/>
      <c r="C30" s="5"/>
      <c r="D30" s="5"/>
      <c r="E30" s="5"/>
      <c r="F30" s="5"/>
      <c r="G30" s="5"/>
      <c r="H30" s="5"/>
      <c r="I30" s="5"/>
      <c r="J30" s="5"/>
      <c r="K30" s="5"/>
      <c r="L30" s="5"/>
      <c r="M30" s="5"/>
      <c r="N30" s="5"/>
      <c r="O30" s="5"/>
      <c r="P30" s="5"/>
      <c r="Q30" s="5"/>
      <c r="R30" s="5"/>
      <c r="S30" s="5"/>
      <c r="T30" s="5"/>
      <c r="U30" s="5"/>
      <c r="AJ30" s="4"/>
      <c r="AK30" s="4"/>
      <c r="AL30" s="17" t="s">
        <v>164</v>
      </c>
      <c r="AM30" s="17" t="s">
        <v>155</v>
      </c>
      <c r="AN30" s="4"/>
      <c r="AO30" s="4"/>
      <c r="AP30" s="4"/>
      <c r="AQ30" s="4"/>
      <c r="AR30" s="4"/>
      <c r="AS30" s="4"/>
      <c r="AT30" s="4"/>
      <c r="AU30" s="4"/>
      <c r="AV30" s="17" t="s">
        <v>163</v>
      </c>
      <c r="AW30" s="4"/>
      <c r="AX30" s="4"/>
      <c r="AY30" s="4"/>
      <c r="AZ30" s="4"/>
      <c r="BA30" s="4"/>
      <c r="BB30" s="4"/>
      <c r="BC30" s="4"/>
      <c r="BD30" s="4"/>
      <c r="BE30" s="4"/>
      <c r="BF30" s="198" t="s">
        <v>268</v>
      </c>
      <c r="BG30" s="4"/>
      <c r="BH30" s="4"/>
      <c r="BI30" s="4"/>
      <c r="BJ30" s="4"/>
      <c r="BK30" s="4"/>
    </row>
    <row r="31" spans="1:63" ht="30" customHeight="1" thickBot="1">
      <c r="A31" s="114" t="s">
        <v>277</v>
      </c>
      <c r="B31" s="625">
        <f>SUM(C31:T31)</f>
        <v>0</v>
      </c>
      <c r="C31" s="113">
        <f>SUM(C24:C29)</f>
        <v>0</v>
      </c>
      <c r="D31" s="110">
        <f t="shared" ref="D31:T31" si="1">SUM(D24:D29)</f>
        <v>0</v>
      </c>
      <c r="E31" s="110">
        <f t="shared" si="1"/>
        <v>0</v>
      </c>
      <c r="F31" s="110">
        <f t="shared" si="1"/>
        <v>0</v>
      </c>
      <c r="G31" s="110">
        <f t="shared" si="1"/>
        <v>0</v>
      </c>
      <c r="H31" s="110">
        <f t="shared" si="1"/>
        <v>0</v>
      </c>
      <c r="I31" s="110">
        <f t="shared" si="1"/>
        <v>0</v>
      </c>
      <c r="J31" s="110">
        <f t="shared" si="1"/>
        <v>0</v>
      </c>
      <c r="K31" s="110">
        <f t="shared" si="1"/>
        <v>0</v>
      </c>
      <c r="L31" s="110">
        <f t="shared" si="1"/>
        <v>0</v>
      </c>
      <c r="M31" s="110">
        <f t="shared" si="1"/>
        <v>0</v>
      </c>
      <c r="N31" s="110">
        <f t="shared" si="1"/>
        <v>0</v>
      </c>
      <c r="O31" s="110">
        <f t="shared" si="1"/>
        <v>0</v>
      </c>
      <c r="P31" s="110">
        <f t="shared" si="1"/>
        <v>0</v>
      </c>
      <c r="Q31" s="110">
        <f t="shared" si="1"/>
        <v>0</v>
      </c>
      <c r="R31" s="110">
        <f t="shared" si="1"/>
        <v>0</v>
      </c>
      <c r="S31" s="110">
        <f t="shared" si="1"/>
        <v>0</v>
      </c>
      <c r="T31" s="110">
        <f t="shared" si="1"/>
        <v>0</v>
      </c>
      <c r="AJ31" s="4"/>
      <c r="AK31" s="4"/>
      <c r="AL31" s="17" t="s">
        <v>165</v>
      </c>
      <c r="AM31" s="17" t="s">
        <v>156</v>
      </c>
      <c r="AN31" s="4"/>
      <c r="AO31" s="4"/>
      <c r="AP31" s="4"/>
      <c r="AQ31" s="4"/>
      <c r="AR31" s="4"/>
      <c r="AS31" s="4"/>
      <c r="AT31" s="4"/>
      <c r="AU31" s="4"/>
      <c r="AV31" s="17" t="s">
        <v>164</v>
      </c>
      <c r="AW31" s="4"/>
      <c r="AX31" s="4"/>
      <c r="AY31" s="4"/>
      <c r="AZ31" s="4"/>
      <c r="BA31" s="4"/>
      <c r="BB31" s="4"/>
      <c r="BC31" s="4"/>
      <c r="BD31" s="4"/>
      <c r="BE31" s="4"/>
      <c r="BF31" s="198" t="s">
        <v>269</v>
      </c>
      <c r="BG31" s="4"/>
      <c r="BH31" s="4"/>
      <c r="BI31" s="4"/>
      <c r="BJ31" s="4"/>
      <c r="BK31" s="4"/>
    </row>
    <row r="32" spans="1:63" ht="15" customHeight="1">
      <c r="B32" s="107"/>
      <c r="C32" s="107"/>
      <c r="D32" s="107"/>
      <c r="E32" s="107"/>
      <c r="F32" s="107"/>
      <c r="G32" s="107"/>
      <c r="H32" s="107"/>
      <c r="I32" s="107"/>
      <c r="J32" s="5"/>
      <c r="K32" s="5"/>
      <c r="L32" s="5"/>
      <c r="M32" s="5"/>
      <c r="N32" s="5"/>
      <c r="O32" s="5"/>
      <c r="P32" s="5"/>
      <c r="Q32" s="5"/>
      <c r="R32" s="5"/>
      <c r="S32" s="5"/>
      <c r="T32" s="5"/>
      <c r="U32" s="5"/>
      <c r="V32" s="5"/>
      <c r="W32" s="5"/>
      <c r="AJ32" s="4"/>
      <c r="AK32" s="4"/>
      <c r="AL32" s="17" t="s">
        <v>166</v>
      </c>
      <c r="AM32" s="17" t="s">
        <v>157</v>
      </c>
      <c r="AN32" s="4"/>
      <c r="AO32" s="4"/>
      <c r="AP32" s="4"/>
      <c r="AQ32" s="4"/>
      <c r="AR32" s="4"/>
      <c r="AS32" s="4"/>
      <c r="AT32" s="4"/>
      <c r="AU32" s="4"/>
      <c r="AV32" s="17" t="s">
        <v>165</v>
      </c>
      <c r="AW32" s="4"/>
      <c r="AX32" s="4"/>
      <c r="AY32" s="4"/>
      <c r="AZ32" s="4"/>
      <c r="BA32" s="4"/>
      <c r="BB32" s="4"/>
      <c r="BC32" s="4"/>
      <c r="BD32" s="4"/>
      <c r="BE32" s="4"/>
      <c r="BF32" s="198" t="s">
        <v>204</v>
      </c>
      <c r="BG32" s="4"/>
      <c r="BH32" s="4"/>
      <c r="BI32" s="4"/>
      <c r="BJ32" s="4"/>
      <c r="BK32" s="4"/>
    </row>
    <row r="33" spans="2:63" ht="15" customHeight="1">
      <c r="B33" s="108"/>
      <c r="C33" s="108"/>
      <c r="D33" s="109"/>
      <c r="E33" s="109"/>
      <c r="F33" s="109"/>
      <c r="G33" s="109"/>
      <c r="H33" s="109"/>
      <c r="I33" s="44"/>
      <c r="J33" s="44"/>
      <c r="K33" s="44"/>
      <c r="L33" s="44"/>
      <c r="M33" s="44"/>
      <c r="N33" s="4"/>
      <c r="O33" s="4"/>
      <c r="P33" s="4"/>
      <c r="Q33" s="4"/>
      <c r="R33" s="4"/>
      <c r="S33" s="4"/>
      <c r="T33" s="4"/>
      <c r="U33" s="4"/>
      <c r="V33" s="4"/>
      <c r="W33" s="4"/>
      <c r="X33" s="4"/>
      <c r="Y33" s="4"/>
      <c r="Z33" s="4"/>
      <c r="AA33" s="4"/>
      <c r="AJ33" s="4"/>
      <c r="AK33" s="4"/>
      <c r="AL33" s="17" t="s">
        <v>167</v>
      </c>
      <c r="AM33" s="17" t="s">
        <v>158</v>
      </c>
      <c r="AN33" s="4"/>
      <c r="AO33" s="4"/>
      <c r="AP33" s="4"/>
      <c r="AQ33" s="4"/>
      <c r="AR33" s="4"/>
      <c r="AS33" s="4"/>
      <c r="AT33" s="4"/>
      <c r="AU33" s="4"/>
      <c r="AV33" s="17" t="s">
        <v>166</v>
      </c>
      <c r="AW33" s="4"/>
      <c r="AX33" s="4"/>
      <c r="AY33" s="4"/>
      <c r="AZ33" s="4"/>
      <c r="BA33" s="4"/>
      <c r="BB33" s="4"/>
      <c r="BC33" s="4"/>
      <c r="BD33" s="4"/>
      <c r="BE33" s="4"/>
      <c r="BF33" s="198" t="s">
        <v>46</v>
      </c>
      <c r="BG33" s="4"/>
      <c r="BH33" s="4"/>
      <c r="BI33" s="4"/>
      <c r="BJ33" s="4"/>
      <c r="BK33" s="4"/>
    </row>
    <row r="34" spans="2:63" ht="15" customHeight="1">
      <c r="B34" s="4"/>
      <c r="C34" s="4"/>
      <c r="D34" s="4"/>
      <c r="E34" s="4"/>
      <c r="F34" s="4"/>
      <c r="G34" s="4"/>
      <c r="H34" s="4"/>
      <c r="I34" s="4"/>
      <c r="J34" s="22"/>
      <c r="K34" s="4"/>
      <c r="L34" s="4"/>
      <c r="M34" s="4"/>
      <c r="N34" s="4"/>
      <c r="O34" s="4"/>
      <c r="P34" s="4"/>
      <c r="Q34" s="4"/>
      <c r="R34" s="4"/>
      <c r="S34" s="4"/>
      <c r="T34" s="4"/>
      <c r="U34" s="4"/>
      <c r="V34" s="4"/>
      <c r="W34" s="4"/>
      <c r="X34" s="4"/>
      <c r="Y34" s="4"/>
      <c r="Z34" s="4"/>
      <c r="AA34" s="4"/>
      <c r="AJ34" s="4"/>
      <c r="AK34" s="4"/>
      <c r="AL34" s="17" t="s">
        <v>168</v>
      </c>
      <c r="AM34" s="17" t="s">
        <v>159</v>
      </c>
      <c r="AN34" s="4"/>
      <c r="AO34" s="4"/>
      <c r="AP34" s="4"/>
      <c r="AQ34" s="4"/>
      <c r="AR34" s="4"/>
      <c r="AS34" s="4"/>
      <c r="AT34" s="4"/>
      <c r="AU34" s="4"/>
      <c r="AV34" s="17" t="s">
        <v>167</v>
      </c>
      <c r="AW34" s="4"/>
      <c r="AX34" s="4"/>
      <c r="AY34" s="4"/>
      <c r="AZ34" s="4"/>
      <c r="BA34" s="4"/>
      <c r="BB34" s="4"/>
      <c r="BC34" s="4"/>
      <c r="BD34" s="4"/>
      <c r="BE34" s="4"/>
      <c r="BF34" s="198" t="s">
        <v>47</v>
      </c>
      <c r="BG34" s="4"/>
      <c r="BH34" s="4"/>
      <c r="BI34" s="4"/>
      <c r="BJ34" s="4"/>
      <c r="BK34" s="4"/>
    </row>
    <row r="35" spans="2:63" ht="15" customHeight="1">
      <c r="B35" s="4"/>
      <c r="C35" s="4"/>
      <c r="D35" s="4"/>
      <c r="E35" s="4"/>
      <c r="F35" s="4"/>
      <c r="G35" s="4"/>
      <c r="H35" s="4"/>
      <c r="I35" s="4"/>
      <c r="J35" s="22"/>
      <c r="K35" s="4"/>
      <c r="L35" s="4"/>
      <c r="M35" s="4"/>
      <c r="N35" s="4"/>
      <c r="O35" s="4"/>
      <c r="P35" s="4"/>
      <c r="Q35" s="4"/>
      <c r="R35" s="4"/>
      <c r="S35" s="4"/>
      <c r="T35" s="4"/>
      <c r="U35" s="4"/>
      <c r="V35" s="4"/>
      <c r="W35" s="4"/>
      <c r="X35" s="21"/>
      <c r="Y35" s="21"/>
      <c r="Z35" s="21"/>
      <c r="AA35" s="21"/>
      <c r="AB35" s="3"/>
      <c r="AJ35" s="4"/>
      <c r="AK35" s="4"/>
      <c r="AN35" s="4"/>
      <c r="AO35" s="4"/>
      <c r="AP35" s="4"/>
      <c r="AQ35" s="4"/>
      <c r="AR35" s="4"/>
      <c r="AS35" s="4"/>
      <c r="AT35" s="4"/>
      <c r="AU35" s="4"/>
      <c r="AV35" s="17" t="s">
        <v>168</v>
      </c>
      <c r="AW35" s="4"/>
      <c r="AX35" s="4"/>
      <c r="AY35" s="4"/>
      <c r="AZ35" s="4"/>
      <c r="BA35" s="4"/>
      <c r="BB35" s="4"/>
      <c r="BC35" s="4"/>
      <c r="BD35" s="4"/>
      <c r="BE35" s="4"/>
      <c r="BF35" s="198" t="s">
        <v>48</v>
      </c>
      <c r="BG35" s="4"/>
      <c r="BH35" s="4"/>
      <c r="BI35" s="4"/>
      <c r="BJ35" s="4"/>
      <c r="BK35" s="4"/>
    </row>
    <row r="36" spans="2:63" ht="15" customHeight="1">
      <c r="X36" s="50"/>
      <c r="Y36" s="50"/>
      <c r="Z36" s="50"/>
      <c r="AA36" s="50"/>
      <c r="AB36" s="3"/>
      <c r="AJ36" s="4"/>
      <c r="AK36" s="4"/>
      <c r="AN36" s="4"/>
      <c r="AO36" s="4"/>
      <c r="AP36" s="4"/>
      <c r="AQ36" s="4"/>
      <c r="AR36" s="4"/>
      <c r="AS36" s="4"/>
      <c r="AT36" s="4"/>
      <c r="AU36" s="4"/>
      <c r="AW36" s="4"/>
      <c r="AX36" s="4"/>
      <c r="AY36" s="4"/>
      <c r="AZ36" s="4"/>
      <c r="BA36" s="4"/>
      <c r="BB36" s="4"/>
      <c r="BC36" s="4"/>
      <c r="BD36" s="4"/>
      <c r="BE36" s="4"/>
      <c r="BF36" s="198" t="s">
        <v>270</v>
      </c>
      <c r="BG36" s="4"/>
      <c r="BH36" s="4"/>
      <c r="BI36" s="4"/>
      <c r="BJ36" s="4"/>
      <c r="BK36" s="4"/>
    </row>
    <row r="37" spans="2:63" ht="15" customHeight="1">
      <c r="X37" s="3"/>
      <c r="Y37" s="3"/>
      <c r="Z37" s="3"/>
      <c r="AA37" s="3"/>
      <c r="AB37" s="3"/>
      <c r="AJ37" s="4"/>
      <c r="AK37" s="4"/>
      <c r="AL37" s="4"/>
      <c r="AM37" s="4"/>
      <c r="AN37" s="4"/>
      <c r="AO37" s="4"/>
      <c r="AP37" s="4"/>
      <c r="AQ37" s="4"/>
      <c r="AR37" s="4"/>
      <c r="AS37" s="4"/>
      <c r="AT37" s="4"/>
      <c r="AU37" s="4"/>
      <c r="AW37" s="4"/>
      <c r="AX37" s="4"/>
      <c r="AY37" s="4"/>
      <c r="AZ37" s="4"/>
      <c r="BA37" s="4"/>
      <c r="BB37" s="4"/>
      <c r="BC37" s="4"/>
      <c r="BD37" s="4"/>
      <c r="BE37" s="4"/>
      <c r="BF37" s="198" t="s">
        <v>49</v>
      </c>
      <c r="BG37" s="4"/>
      <c r="BH37" s="4"/>
      <c r="BI37" s="4"/>
      <c r="BJ37" s="4"/>
      <c r="BK37" s="4"/>
    </row>
    <row r="38" spans="2:63" ht="15" customHeight="1">
      <c r="AJ38" s="4"/>
      <c r="AK38" s="4"/>
      <c r="AL38" s="4"/>
      <c r="AM38" s="4"/>
      <c r="AN38" s="4"/>
      <c r="AO38" s="4"/>
      <c r="AP38" s="4"/>
      <c r="AQ38" s="4"/>
      <c r="AR38" s="4"/>
      <c r="AS38" s="4"/>
      <c r="AT38" s="4"/>
      <c r="AU38" s="4"/>
      <c r="AV38" s="4"/>
      <c r="AW38" s="4"/>
      <c r="AX38" s="4"/>
      <c r="AY38" s="4"/>
      <c r="AZ38" s="4"/>
      <c r="BA38" s="4"/>
      <c r="BB38" s="4"/>
      <c r="BC38" s="4"/>
      <c r="BD38" s="4"/>
      <c r="BE38" s="4"/>
      <c r="BF38" s="198" t="s">
        <v>50</v>
      </c>
      <c r="BG38" s="4"/>
      <c r="BH38" s="4"/>
      <c r="BI38" s="4"/>
      <c r="BJ38" s="4"/>
      <c r="BK38" s="4"/>
    </row>
    <row r="39" spans="2:63" ht="15" customHeight="1">
      <c r="AJ39" s="4"/>
      <c r="AK39" s="4"/>
      <c r="AL39" s="4"/>
      <c r="AM39" s="4"/>
      <c r="AN39" s="4"/>
      <c r="AO39" s="4"/>
      <c r="AP39" s="4"/>
      <c r="AQ39" s="4"/>
      <c r="AR39" s="4"/>
      <c r="AS39" s="4"/>
      <c r="AT39" s="4"/>
      <c r="AU39" s="4"/>
      <c r="AV39" s="4"/>
      <c r="AW39" s="4"/>
      <c r="AX39" s="4"/>
      <c r="AY39" s="4"/>
      <c r="AZ39" s="4"/>
      <c r="BA39" s="4"/>
      <c r="BB39" s="4"/>
      <c r="BC39" s="4"/>
      <c r="BD39" s="4"/>
      <c r="BE39" s="4"/>
      <c r="BF39" s="198" t="s">
        <v>272</v>
      </c>
      <c r="BG39" s="4"/>
      <c r="BH39" s="4"/>
      <c r="BI39" s="4"/>
      <c r="BJ39" s="4"/>
      <c r="BK39" s="4"/>
    </row>
    <row r="40" spans="2:63" ht="15" customHeight="1">
      <c r="AJ40" s="4"/>
      <c r="AK40" s="4"/>
      <c r="AL40" s="4"/>
      <c r="AM40" s="4"/>
      <c r="AN40" s="4"/>
      <c r="AO40" s="4"/>
      <c r="AP40" s="4"/>
      <c r="AQ40" s="4"/>
      <c r="AR40" s="4"/>
      <c r="AS40" s="4"/>
      <c r="AT40" s="4"/>
      <c r="AU40" s="4"/>
      <c r="AV40" s="4"/>
      <c r="AW40" s="4"/>
      <c r="AX40" s="4"/>
      <c r="AY40" s="4"/>
      <c r="AZ40" s="4"/>
      <c r="BA40" s="4"/>
      <c r="BB40" s="4"/>
      <c r="BC40" s="4"/>
      <c r="BD40" s="4"/>
      <c r="BE40" s="4"/>
      <c r="BF40" s="198" t="s">
        <v>51</v>
      </c>
      <c r="BG40" s="4"/>
      <c r="BH40" s="4"/>
      <c r="BI40" s="4"/>
      <c r="BJ40" s="4"/>
      <c r="BK40" s="4"/>
    </row>
    <row r="41" spans="2:63" ht="15" customHeight="1">
      <c r="AJ41" s="4"/>
      <c r="AK41" s="4"/>
      <c r="AL41" s="4"/>
      <c r="AM41" s="4"/>
      <c r="AN41" s="4"/>
      <c r="AO41" s="4"/>
      <c r="AP41" s="4"/>
      <c r="AQ41" s="4"/>
      <c r="AR41" s="4"/>
      <c r="AS41" s="4"/>
      <c r="AT41" s="4"/>
      <c r="AU41" s="4"/>
      <c r="AV41" s="4"/>
      <c r="AW41" s="4"/>
      <c r="AX41" s="4"/>
      <c r="AY41" s="4"/>
      <c r="AZ41" s="4"/>
      <c r="BA41" s="4"/>
      <c r="BB41" s="4"/>
      <c r="BC41" s="4"/>
      <c r="BD41" s="4"/>
      <c r="BE41" s="4"/>
      <c r="BF41" s="198" t="s">
        <v>273</v>
      </c>
      <c r="BG41" s="4"/>
      <c r="BH41" s="4"/>
      <c r="BI41" s="4"/>
      <c r="BJ41" s="4"/>
      <c r="BK41" s="4"/>
    </row>
    <row r="42" spans="2:63" ht="15" customHeight="1">
      <c r="AJ42" s="4"/>
      <c r="AK42" s="4"/>
      <c r="AL42" s="4"/>
      <c r="AM42" s="4"/>
      <c r="AN42" s="4"/>
      <c r="AO42" s="4"/>
      <c r="AP42" s="4"/>
      <c r="AQ42" s="4"/>
      <c r="AR42" s="4"/>
      <c r="AS42" s="4"/>
      <c r="AT42" s="4"/>
      <c r="AU42" s="4"/>
      <c r="AV42" s="4"/>
      <c r="AW42" s="4"/>
      <c r="AX42" s="4"/>
      <c r="AY42" s="4"/>
      <c r="AZ42" s="4"/>
      <c r="BA42" s="4"/>
      <c r="BB42" s="4"/>
      <c r="BC42" s="4"/>
      <c r="BD42" s="4"/>
      <c r="BE42" s="4"/>
      <c r="BF42" s="198" t="s">
        <v>274</v>
      </c>
      <c r="BG42" s="4"/>
      <c r="BH42" s="4"/>
      <c r="BI42" s="4"/>
      <c r="BJ42" s="4"/>
      <c r="BK42" s="4"/>
    </row>
    <row r="43" spans="2:63" ht="15" customHeight="1">
      <c r="AJ43" s="4"/>
      <c r="AK43" s="4"/>
      <c r="AL43" s="4"/>
      <c r="AM43" s="4"/>
      <c r="AN43" s="4"/>
      <c r="AO43" s="4"/>
      <c r="AP43" s="4"/>
      <c r="AQ43" s="4"/>
      <c r="AR43" s="4"/>
      <c r="AS43" s="4"/>
      <c r="AT43" s="4"/>
      <c r="AU43" s="4"/>
      <c r="AV43" s="4"/>
      <c r="AW43" s="4"/>
      <c r="AX43" s="4"/>
      <c r="AY43" s="4"/>
      <c r="AZ43" s="4"/>
      <c r="BA43" s="4"/>
      <c r="BB43" s="4"/>
      <c r="BC43" s="4"/>
      <c r="BD43" s="4"/>
      <c r="BE43" s="4"/>
      <c r="BF43" s="198" t="s">
        <v>275</v>
      </c>
      <c r="BG43" s="4"/>
      <c r="BH43" s="4"/>
      <c r="BI43" s="4"/>
      <c r="BJ43" s="4"/>
      <c r="BK43" s="4"/>
    </row>
    <row r="44" spans="2:63" ht="15" customHeight="1">
      <c r="AJ44" s="4"/>
      <c r="AK44" s="4"/>
      <c r="AL44" s="4"/>
      <c r="AM44" s="4"/>
      <c r="AN44" s="4"/>
      <c r="AO44" s="4"/>
      <c r="AP44" s="4"/>
      <c r="AQ44" s="4"/>
      <c r="AR44" s="4"/>
      <c r="AS44" s="4"/>
      <c r="AT44" s="4"/>
      <c r="AU44" s="4"/>
      <c r="AV44" s="4"/>
      <c r="AW44" s="4"/>
      <c r="AX44" s="4"/>
      <c r="AY44" s="4"/>
      <c r="AZ44" s="4"/>
      <c r="BA44" s="4"/>
      <c r="BB44" s="4"/>
      <c r="BC44" s="4"/>
      <c r="BD44" s="4"/>
      <c r="BE44" s="4"/>
      <c r="BF44" s="198" t="s">
        <v>276</v>
      </c>
      <c r="BG44" s="4"/>
      <c r="BH44" s="4"/>
      <c r="BI44" s="4"/>
      <c r="BJ44" s="4"/>
      <c r="BK44" s="4"/>
    </row>
    <row r="45" spans="2:63" ht="15" customHeight="1">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2:63" ht="15" customHeight="1">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2:63" ht="15" customHeight="1">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2:63" ht="15" customHeight="1">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36:63" ht="15" customHeight="1">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36:63" ht="15" customHeight="1">
      <c r="AJ50" s="4"/>
      <c r="AK50" s="4"/>
      <c r="AL50" s="4"/>
      <c r="AM50" s="4"/>
      <c r="AN50" s="4"/>
      <c r="AO50" s="4"/>
      <c r="AP50" s="4"/>
      <c r="AQ50" s="4"/>
      <c r="AR50" s="4"/>
      <c r="AS50" s="4"/>
      <c r="AT50" s="4"/>
      <c r="AU50" s="4"/>
      <c r="AV50" s="4"/>
      <c r="AW50" s="4"/>
      <c r="AX50" s="4"/>
      <c r="AY50" s="4"/>
      <c r="AZ50" s="4"/>
      <c r="BA50" s="4"/>
      <c r="BB50" s="4"/>
      <c r="BC50" s="4"/>
      <c r="BD50" s="4"/>
      <c r="BE50" s="4"/>
      <c r="BG50" s="4"/>
      <c r="BH50" s="4"/>
      <c r="BI50" s="4"/>
      <c r="BJ50" s="4"/>
      <c r="BK50" s="4"/>
    </row>
    <row r="51" spans="36:63" ht="15" customHeight="1">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36:63" ht="15" customHeight="1">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36:63" ht="15" customHeight="1">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36:63" ht="15" customHeight="1">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36:63" ht="15" customHeight="1">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36:63" ht="15" customHeight="1">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36:63" ht="15" customHeight="1">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36:63" ht="15" customHeight="1">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36:63" ht="15" customHeight="1">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36:63" ht="15" customHeight="1">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36:63" ht="15" customHeight="1">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36:63" ht="15" customHeight="1">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36:63" ht="15" customHeight="1">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36:63" ht="15" customHeight="1">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36:63" ht="15" customHeight="1">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36:63" ht="15" customHeight="1">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36:63" ht="15" customHeight="1">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row>
    <row r="68" spans="36:63" ht="15" customHeight="1">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36:63" ht="15" customHeight="1">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row>
    <row r="70" spans="36:63" ht="15" customHeight="1">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36:63" ht="15" customHeight="1">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36:63" ht="15" customHeight="1">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36:63" ht="15" customHeight="1">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36:63" ht="15" customHeight="1"/>
    <row r="75" spans="36:63" ht="15" customHeight="1"/>
    <row r="76" spans="36:63" ht="15" customHeight="1"/>
    <row r="77" spans="36:63" ht="15" customHeight="1"/>
    <row r="78" spans="36:63" ht="15" customHeight="1"/>
    <row r="79" spans="36:63" ht="15" customHeight="1"/>
    <row r="80" spans="36:6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dataConsolidate/>
  <mergeCells count="68">
    <mergeCell ref="O18:P18"/>
    <mergeCell ref="L18:M18"/>
    <mergeCell ref="L19:P19"/>
    <mergeCell ref="L11:P11"/>
    <mergeCell ref="L12:P13"/>
    <mergeCell ref="L14:P14"/>
    <mergeCell ref="L15:P16"/>
    <mergeCell ref="L17:M17"/>
    <mergeCell ref="O17:P17"/>
    <mergeCell ref="J11:K11"/>
    <mergeCell ref="J12:K13"/>
    <mergeCell ref="J14:K14"/>
    <mergeCell ref="J15:K18"/>
    <mergeCell ref="J19:K19"/>
    <mergeCell ref="A29:B29"/>
    <mergeCell ref="A24:B24"/>
    <mergeCell ref="A25:B25"/>
    <mergeCell ref="A26:B26"/>
    <mergeCell ref="A27:B27"/>
    <mergeCell ref="A28:B28"/>
    <mergeCell ref="Q22:Q23"/>
    <mergeCell ref="R22:R23"/>
    <mergeCell ref="S22:S23"/>
    <mergeCell ref="T22:T23"/>
    <mergeCell ref="A22:B23"/>
    <mergeCell ref="L22:L23"/>
    <mergeCell ref="M22:M23"/>
    <mergeCell ref="N22:N23"/>
    <mergeCell ref="O22:O23"/>
    <mergeCell ref="P22:P23"/>
    <mergeCell ref="C22:C23"/>
    <mergeCell ref="D22:D23"/>
    <mergeCell ref="E22:E23"/>
    <mergeCell ref="D18:E18"/>
    <mergeCell ref="D19:H19"/>
    <mergeCell ref="G18:H18"/>
    <mergeCell ref="D11:H11"/>
    <mergeCell ref="D12:H13"/>
    <mergeCell ref="D14:H14"/>
    <mergeCell ref="D15:H16"/>
    <mergeCell ref="D1:T1"/>
    <mergeCell ref="B21:D21"/>
    <mergeCell ref="F22:F23"/>
    <mergeCell ref="G22:G23"/>
    <mergeCell ref="H22:H23"/>
    <mergeCell ref="I22:I23"/>
    <mergeCell ref="J22:J23"/>
    <mergeCell ref="K22:K23"/>
    <mergeCell ref="G17:H17"/>
    <mergeCell ref="E21:I21"/>
    <mergeCell ref="B12:C13"/>
    <mergeCell ref="B14:C14"/>
    <mergeCell ref="B15:C18"/>
    <mergeCell ref="B19:C19"/>
    <mergeCell ref="B11:C11"/>
    <mergeCell ref="D17:E17"/>
    <mergeCell ref="C7:E7"/>
    <mergeCell ref="F2:L2"/>
    <mergeCell ref="F3:L3"/>
    <mergeCell ref="F4:L4"/>
    <mergeCell ref="F5:L5"/>
    <mergeCell ref="F6:L6"/>
    <mergeCell ref="F7:L9"/>
    <mergeCell ref="C2:E2"/>
    <mergeCell ref="C3:E3"/>
    <mergeCell ref="C4:E4"/>
    <mergeCell ref="C5:E5"/>
    <mergeCell ref="C6:E6"/>
  </mergeCells>
  <conditionalFormatting sqref="M33 I33:K33 X36:AA36 C24:D29 C31:T31">
    <cfRule type="cellIs" dxfId="156" priority="55" operator="equal">
      <formula>0</formula>
    </cfRule>
  </conditionalFormatting>
  <conditionalFormatting sqref="K33 D28:D29">
    <cfRule type="expression" dxfId="155" priority="57">
      <formula>#REF!="1/8"</formula>
    </cfRule>
  </conditionalFormatting>
  <conditionalFormatting sqref="X36:AA36 C31:T31">
    <cfRule type="expression" dxfId="154" priority="51">
      <formula>#REF!="1/8"</formula>
    </cfRule>
  </conditionalFormatting>
  <conditionalFormatting sqref="E24:T29">
    <cfRule type="cellIs" dxfId="153" priority="49" operator="equal">
      <formula>0</formula>
    </cfRule>
  </conditionalFormatting>
  <conditionalFormatting sqref="A28:B28">
    <cfRule type="expression" dxfId="152" priority="58">
      <formula>$F$4=$AL$6</formula>
    </cfRule>
    <cfRule type="expression" dxfId="151" priority="59">
      <formula>$F$4</formula>
    </cfRule>
  </conditionalFormatting>
  <conditionalFormatting sqref="A28:T29">
    <cfRule type="expression" dxfId="150" priority="60">
      <formula>$F$4=$AL$31</formula>
    </cfRule>
    <cfRule type="expression" dxfId="149" priority="61">
      <formula>$F$4=$AL$26</formula>
    </cfRule>
    <cfRule type="expression" dxfId="148" priority="62">
      <formula>$F$4=$AL$21</formula>
    </cfRule>
    <cfRule type="expression" dxfId="147" priority="63">
      <formula>$F$4=$AL$16</formula>
    </cfRule>
    <cfRule type="expression" dxfId="146" priority="64">
      <formula>$F$4=$AL$11</formula>
    </cfRule>
    <cfRule type="expression" dxfId="145" priority="65">
      <formula>$F$4=$AL$6</formula>
    </cfRule>
  </conditionalFormatting>
  <conditionalFormatting sqref="A27:T27">
    <cfRule type="expression" dxfId="144" priority="66">
      <formula>$F$4=$AL$34</formula>
    </cfRule>
    <cfRule type="expression" dxfId="143" priority="67">
      <formula>$F$4=$AL$31</formula>
    </cfRule>
    <cfRule type="expression" dxfId="142" priority="68">
      <formula>$F$4=$AL$29</formula>
    </cfRule>
    <cfRule type="expression" dxfId="141" priority="69">
      <formula>$F$4=$AL$26</formula>
    </cfRule>
    <cfRule type="expression" dxfId="140" priority="70">
      <formula>$F$4=$AL$24</formula>
    </cfRule>
    <cfRule type="expression" dxfId="139" priority="71">
      <formula>$F$4=$AL$21</formula>
    </cfRule>
    <cfRule type="expression" dxfId="138" priority="72">
      <formula>$F$4=$AL$19</formula>
    </cfRule>
    <cfRule type="expression" dxfId="137" priority="73">
      <formula>$F$4=$AL$16</formula>
    </cfRule>
    <cfRule type="expression" dxfId="136" priority="74">
      <formula>$F$4=$AL$14</formula>
    </cfRule>
    <cfRule type="expression" dxfId="135" priority="75">
      <formula>$F$4=$AL$11</formula>
    </cfRule>
    <cfRule type="expression" dxfId="134" priority="76">
      <formula>$F$4=$AL$9</formula>
    </cfRule>
    <cfRule type="expression" dxfId="133" priority="77">
      <formula>$F$4=$AL$6</formula>
    </cfRule>
  </conditionalFormatting>
  <conditionalFormatting sqref="A26:T26">
    <cfRule type="expression" dxfId="132" priority="78">
      <formula>$F$4=$AL$33</formula>
    </cfRule>
    <cfRule type="expression" dxfId="131" priority="79">
      <formula>$F$4=$AL$32</formula>
    </cfRule>
    <cfRule type="expression" dxfId="130" priority="80">
      <formula>$F$4=$AL$30</formula>
    </cfRule>
    <cfRule type="expression" dxfId="129" priority="81">
      <formula>$F$4=$AL$28</formula>
    </cfRule>
    <cfRule type="expression" dxfId="128" priority="82">
      <formula>$F$4=$AL$27</formula>
    </cfRule>
    <cfRule type="expression" dxfId="127" priority="83">
      <formula>$F$4=$AL$25</formula>
    </cfRule>
    <cfRule type="expression" dxfId="126" priority="84">
      <formula>$F$4=$AL$23</formula>
    </cfRule>
    <cfRule type="expression" dxfId="125" priority="85">
      <formula>$F$4=$AL$22</formula>
    </cfRule>
    <cfRule type="expression" dxfId="124" priority="86">
      <formula>$F$4=$AL$20</formula>
    </cfRule>
    <cfRule type="expression" dxfId="123" priority="87">
      <formula>$F$4=$AL$18</formula>
    </cfRule>
    <cfRule type="expression" dxfId="122" priority="88">
      <formula>$F$4=$AL$17</formula>
    </cfRule>
    <cfRule type="expression" dxfId="121" priority="89">
      <formula>$F$4=$AL$13</formula>
    </cfRule>
    <cfRule type="expression" dxfId="120" priority="90">
      <formula>$F$4=$AL$12</formula>
    </cfRule>
    <cfRule type="expression" dxfId="119" priority="91">
      <formula>$F$4=$AL$10</formula>
    </cfRule>
    <cfRule type="expression" dxfId="118" priority="92">
      <formula>$F$4=$AL$15</formula>
    </cfRule>
    <cfRule type="expression" dxfId="117" priority="93">
      <formula>$F$4=$AL$8</formula>
    </cfRule>
    <cfRule type="expression" dxfId="116" priority="94">
      <formula>$F$4=$AL$7</formula>
    </cfRule>
    <cfRule type="expression" dxfId="115" priority="95">
      <formula>$F$4=$AL$5</formula>
    </cfRule>
  </conditionalFormatting>
  <conditionalFormatting sqref="A27:T29">
    <cfRule type="expression" dxfId="114" priority="96">
      <formula>$F$4=$AL$33</formula>
    </cfRule>
    <cfRule type="expression" dxfId="113" priority="97">
      <formula>$F$4=$AL$28</formula>
    </cfRule>
    <cfRule type="expression" dxfId="112" priority="98">
      <formula>$F$4=$AL$23</formula>
    </cfRule>
    <cfRule type="expression" dxfId="111" priority="99">
      <formula>$F$4=$AL$18</formula>
    </cfRule>
    <cfRule type="expression" dxfId="110" priority="100">
      <formula>$F$4=$AL$13</formula>
    </cfRule>
    <cfRule type="expression" dxfId="109" priority="101">
      <formula>$F$4=$AL$8</formula>
    </cfRule>
  </conditionalFormatting>
  <conditionalFormatting sqref="D11:H16">
    <cfRule type="cellIs" dxfId="108" priority="4" operator="equal">
      <formula>0</formula>
    </cfRule>
  </conditionalFormatting>
  <conditionalFormatting sqref="D18:H19">
    <cfRule type="cellIs" dxfId="107" priority="3" operator="equal">
      <formula>0</formula>
    </cfRule>
  </conditionalFormatting>
  <conditionalFormatting sqref="L11:P16">
    <cfRule type="cellIs" dxfId="106" priority="2" operator="equal">
      <formula>0</formula>
    </cfRule>
  </conditionalFormatting>
  <conditionalFormatting sqref="L18:P19">
    <cfRule type="cellIs" dxfId="105" priority="1" operator="equal">
      <formula>0</formula>
    </cfRule>
  </conditionalFormatting>
  <dataValidations count="2">
    <dataValidation type="list" allowBlank="1" showInputMessage="1" showErrorMessage="1" sqref="F4">
      <formula1>$AL$4:$AL$34</formula1>
    </dataValidation>
    <dataValidation type="list" allowBlank="1" showInputMessage="1" showErrorMessage="1" sqref="F6:L6">
      <formula1>$BF$6:$BF$44</formula1>
    </dataValidation>
  </dataValidations>
  <printOptions horizontalCentered="1" verticalCentered="1"/>
  <pageMargins left="0.15748031496063" right="0.27559055118110198" top="0.23622047244094499" bottom="0.23622047244094499" header="0.31496062992126" footer="0.31496062992126"/>
  <pageSetup scale="83" orientation="landscape" r:id="rId1"/>
  <headerFooter>
    <oddFooter>&amp;Cpage &amp;P of &amp;N&amp;R&amp;8 2011</oddFooter>
  </headerFooter>
  <ignoredErrors>
    <ignoredError sqref="C31:T3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AV245"/>
  <sheetViews>
    <sheetView showGridLines="0" zoomScaleNormal="100" zoomScaleSheetLayoutView="40" zoomScalePageLayoutView="40" workbookViewId="0">
      <selection activeCell="G37" sqref="G37"/>
    </sheetView>
  </sheetViews>
  <sheetFormatPr defaultColWidth="8.85546875" defaultRowHeight="18.75"/>
  <cols>
    <col min="1" max="1" width="9.140625" style="98" customWidth="1"/>
    <col min="2" max="2" width="9.140625" style="1" customWidth="1"/>
    <col min="3" max="11" width="9.140625" style="98" customWidth="1"/>
    <col min="12" max="12" width="9.140625" style="2" customWidth="1"/>
    <col min="13" max="15" width="9.140625" style="98" customWidth="1"/>
    <col min="16" max="16" width="13.85546875" style="98" bestFit="1" customWidth="1"/>
    <col min="17" max="17" width="15.140625" style="98" customWidth="1"/>
    <col min="18" max="36" width="9.140625" style="98" customWidth="1"/>
    <col min="37" max="38" width="8.85546875" style="98"/>
    <col min="39" max="39" width="62" style="98" customWidth="1"/>
    <col min="40" max="40" width="20.85546875" style="98" customWidth="1"/>
    <col min="41" max="41" width="10.42578125" style="3" bestFit="1" customWidth="1"/>
    <col min="42" max="44" width="8.85546875" style="98"/>
    <col min="45" max="47" width="8.85546875" style="98" hidden="1" customWidth="1"/>
    <col min="48" max="48" width="27.5703125" style="98" customWidth="1"/>
    <col min="49" max="16384" width="8.85546875" style="98"/>
  </cols>
  <sheetData>
    <row r="1" spans="2:48" ht="27" thickBot="1">
      <c r="B1" s="190"/>
      <c r="C1" s="191"/>
      <c r="D1" s="245" t="s">
        <v>353</v>
      </c>
      <c r="E1" s="246"/>
      <c r="F1" s="246"/>
      <c r="G1" s="246"/>
      <c r="H1" s="246"/>
      <c r="I1" s="246"/>
      <c r="J1" s="246"/>
      <c r="K1" s="246"/>
      <c r="L1" s="246"/>
      <c r="M1" s="246"/>
      <c r="N1" s="246"/>
      <c r="O1" s="246"/>
      <c r="P1" s="246"/>
      <c r="Q1" s="246"/>
      <c r="R1" s="246"/>
      <c r="S1" s="247"/>
    </row>
    <row r="2" spans="2:48" s="4" customFormat="1" ht="15" customHeight="1">
      <c r="D2" s="300" t="s">
        <v>13</v>
      </c>
      <c r="E2" s="333"/>
      <c r="F2" s="334"/>
      <c r="G2" s="292"/>
      <c r="H2" s="293"/>
      <c r="I2" s="293"/>
      <c r="J2" s="293"/>
      <c r="K2" s="293"/>
      <c r="L2" s="293"/>
      <c r="M2" s="294"/>
      <c r="N2" s="15"/>
      <c r="O2" s="15"/>
      <c r="P2" s="15"/>
      <c r="AM2" s="16" t="s">
        <v>54</v>
      </c>
      <c r="AN2" s="16" t="s">
        <v>54</v>
      </c>
      <c r="AO2" s="21"/>
    </row>
    <row r="3" spans="2:48" s="4" customFormat="1" ht="15" customHeight="1">
      <c r="D3" s="265" t="s">
        <v>28</v>
      </c>
      <c r="E3" s="266"/>
      <c r="F3" s="267"/>
      <c r="G3" s="268"/>
      <c r="H3" s="269"/>
      <c r="I3" s="269"/>
      <c r="J3" s="269"/>
      <c r="K3" s="269"/>
      <c r="L3" s="269"/>
      <c r="M3" s="270"/>
      <c r="N3" s="15"/>
      <c r="O3" s="15"/>
      <c r="P3" s="15"/>
      <c r="AM3" s="97" t="s">
        <v>288</v>
      </c>
      <c r="AN3" s="97" t="s">
        <v>287</v>
      </c>
      <c r="AO3" s="60"/>
    </row>
    <row r="4" spans="2:48" s="4" customFormat="1" ht="15" customHeight="1">
      <c r="D4" s="265" t="s">
        <v>14</v>
      </c>
      <c r="E4" s="266"/>
      <c r="F4" s="267"/>
      <c r="G4" s="271" t="s">
        <v>54</v>
      </c>
      <c r="H4" s="272"/>
      <c r="I4" s="272"/>
      <c r="J4" s="272"/>
      <c r="K4" s="272"/>
      <c r="L4" s="272"/>
      <c r="M4" s="273"/>
      <c r="N4" s="15"/>
      <c r="O4" s="15"/>
      <c r="P4" s="15"/>
      <c r="AK4" s="6"/>
      <c r="AM4" s="97" t="s">
        <v>286</v>
      </c>
      <c r="AN4" s="97" t="s">
        <v>285</v>
      </c>
      <c r="AO4" s="60"/>
    </row>
    <row r="5" spans="2:48" s="4" customFormat="1" ht="15" customHeight="1">
      <c r="D5" s="265" t="s">
        <v>55</v>
      </c>
      <c r="E5" s="266"/>
      <c r="F5" s="267"/>
      <c r="G5" s="271" t="str">
        <f>VLOOKUP(G4,$AM$2:$AN$4,2,FALSE)</f>
        <v>_ _ _ _ _ _ _ _ _ _ _</v>
      </c>
      <c r="H5" s="272"/>
      <c r="I5" s="272"/>
      <c r="J5" s="272"/>
      <c r="K5" s="272"/>
      <c r="L5" s="272"/>
      <c r="M5" s="273"/>
      <c r="N5" s="15"/>
      <c r="O5" s="15"/>
      <c r="P5" s="15"/>
      <c r="AM5" s="97"/>
      <c r="AN5" s="97"/>
      <c r="AO5" s="60"/>
      <c r="AV5" s="6" t="s">
        <v>53</v>
      </c>
    </row>
    <row r="6" spans="2:48" s="4" customFormat="1" ht="15" customHeight="1">
      <c r="D6" s="265" t="s">
        <v>15</v>
      </c>
      <c r="E6" s="266"/>
      <c r="F6" s="267"/>
      <c r="G6" s="271" t="s">
        <v>54</v>
      </c>
      <c r="H6" s="272"/>
      <c r="I6" s="272"/>
      <c r="J6" s="272"/>
      <c r="K6" s="272"/>
      <c r="L6" s="272"/>
      <c r="M6" s="273"/>
      <c r="N6" s="15"/>
      <c r="O6" s="15"/>
      <c r="P6" s="15"/>
      <c r="AM6" s="97"/>
      <c r="AN6" s="97"/>
      <c r="AO6" s="60"/>
      <c r="AS6" s="4" t="s">
        <v>36</v>
      </c>
      <c r="AT6" s="4" t="s">
        <v>37</v>
      </c>
      <c r="AU6" s="4" t="s">
        <v>38</v>
      </c>
      <c r="AV6" s="18" t="s">
        <v>54</v>
      </c>
    </row>
    <row r="7" spans="2:48" s="4" customFormat="1" ht="15" customHeight="1" thickBot="1">
      <c r="D7" s="274" t="s">
        <v>205</v>
      </c>
      <c r="E7" s="275"/>
      <c r="F7" s="276"/>
      <c r="G7" s="254"/>
      <c r="H7" s="255"/>
      <c r="I7" s="255"/>
      <c r="J7" s="255"/>
      <c r="K7" s="255"/>
      <c r="L7" s="255"/>
      <c r="M7" s="256"/>
      <c r="N7" s="15"/>
      <c r="O7" s="15"/>
      <c r="P7" s="15"/>
      <c r="AM7" s="97"/>
      <c r="AN7" s="97"/>
      <c r="AO7" s="60"/>
      <c r="AV7" s="18" t="s">
        <v>206</v>
      </c>
    </row>
    <row r="8" spans="2:48" s="4" customFormat="1" ht="15" customHeight="1">
      <c r="F8" s="19"/>
      <c r="G8" s="257"/>
      <c r="H8" s="258"/>
      <c r="I8" s="258"/>
      <c r="J8" s="258"/>
      <c r="K8" s="258"/>
      <c r="L8" s="258"/>
      <c r="M8" s="259"/>
      <c r="AM8" s="97"/>
      <c r="AN8" s="97"/>
      <c r="AO8" s="60"/>
      <c r="AV8" s="220" t="s">
        <v>40</v>
      </c>
    </row>
    <row r="9" spans="2:48" s="4" customFormat="1" ht="15" customHeight="1" thickBot="1">
      <c r="G9" s="260"/>
      <c r="H9" s="261"/>
      <c r="I9" s="261"/>
      <c r="J9" s="261"/>
      <c r="K9" s="261"/>
      <c r="L9" s="261"/>
      <c r="M9" s="262"/>
      <c r="AM9" s="97"/>
      <c r="AN9" s="97"/>
      <c r="AO9" s="60"/>
      <c r="AV9" s="220" t="s">
        <v>249</v>
      </c>
    </row>
    <row r="10" spans="2:48" s="4" customFormat="1" ht="15" customHeight="1" thickBot="1">
      <c r="AM10" s="97"/>
      <c r="AN10" s="97"/>
      <c r="AO10" s="60"/>
      <c r="AV10" s="220" t="s">
        <v>203</v>
      </c>
    </row>
    <row r="11" spans="2:48" s="4" customFormat="1" ht="15" customHeight="1">
      <c r="B11" s="300" t="s">
        <v>17</v>
      </c>
      <c r="C11" s="301"/>
      <c r="D11" s="371"/>
      <c r="E11" s="372"/>
      <c r="F11" s="372"/>
      <c r="G11" s="373"/>
      <c r="I11" s="20"/>
      <c r="K11" s="363" t="s">
        <v>27</v>
      </c>
      <c r="L11" s="364"/>
      <c r="M11" s="221"/>
      <c r="N11" s="222"/>
      <c r="O11" s="222"/>
      <c r="P11" s="223"/>
      <c r="AM11" s="97"/>
      <c r="AN11" s="97"/>
      <c r="AO11" s="60"/>
      <c r="AV11" s="220" t="s">
        <v>250</v>
      </c>
    </row>
    <row r="12" spans="2:48" s="4" customFormat="1" ht="15" customHeight="1">
      <c r="B12" s="303" t="s">
        <v>16</v>
      </c>
      <c r="C12" s="304"/>
      <c r="D12" s="314"/>
      <c r="E12" s="315"/>
      <c r="F12" s="315"/>
      <c r="G12" s="316"/>
      <c r="I12" s="20"/>
      <c r="K12" s="365" t="s">
        <v>26</v>
      </c>
      <c r="L12" s="298"/>
      <c r="M12" s="206"/>
      <c r="N12" s="207"/>
      <c r="O12" s="207"/>
      <c r="P12" s="224"/>
      <c r="AM12" s="97"/>
      <c r="AN12" s="97"/>
      <c r="AO12" s="60"/>
      <c r="AV12" s="220" t="s">
        <v>251</v>
      </c>
    </row>
    <row r="13" spans="2:48" s="4" customFormat="1" ht="15" customHeight="1">
      <c r="B13" s="305"/>
      <c r="C13" s="306"/>
      <c r="D13" s="317"/>
      <c r="E13" s="318"/>
      <c r="F13" s="318"/>
      <c r="G13" s="319"/>
      <c r="I13" s="22"/>
      <c r="K13" s="365"/>
      <c r="L13" s="298"/>
      <c r="M13" s="209"/>
      <c r="N13" s="210"/>
      <c r="O13" s="210"/>
      <c r="P13" s="225"/>
      <c r="AM13" s="97"/>
      <c r="AN13" s="97"/>
      <c r="AO13" s="60"/>
      <c r="AV13" s="220" t="s">
        <v>252</v>
      </c>
    </row>
    <row r="14" spans="2:48" s="4" customFormat="1" ht="15" customHeight="1">
      <c r="B14" s="265" t="s">
        <v>18</v>
      </c>
      <c r="C14" s="302"/>
      <c r="D14" s="374"/>
      <c r="E14" s="379"/>
      <c r="F14" s="379"/>
      <c r="G14" s="380"/>
      <c r="I14" s="20"/>
      <c r="K14" s="365" t="s">
        <v>18</v>
      </c>
      <c r="L14" s="298"/>
      <c r="M14" s="215"/>
      <c r="N14" s="216"/>
      <c r="O14" s="216"/>
      <c r="P14" s="226"/>
      <c r="AM14" s="97"/>
      <c r="AN14" s="97"/>
      <c r="AO14" s="60"/>
      <c r="AV14" s="220" t="s">
        <v>253</v>
      </c>
    </row>
    <row r="15" spans="2:48" s="4" customFormat="1" ht="15" customHeight="1">
      <c r="B15" s="303" t="s">
        <v>25</v>
      </c>
      <c r="C15" s="304"/>
      <c r="D15" s="314"/>
      <c r="E15" s="315"/>
      <c r="F15" s="315"/>
      <c r="G15" s="316"/>
      <c r="I15" s="20"/>
      <c r="K15" s="365" t="s">
        <v>24</v>
      </c>
      <c r="L15" s="298"/>
      <c r="M15" s="206"/>
      <c r="N15" s="207"/>
      <c r="O15" s="207"/>
      <c r="P15" s="224"/>
      <c r="AM15" s="97"/>
      <c r="AN15" s="97"/>
      <c r="AO15" s="60"/>
      <c r="AV15" s="220" t="s">
        <v>254</v>
      </c>
    </row>
    <row r="16" spans="2:48" s="4" customFormat="1" ht="15" customHeight="1">
      <c r="B16" s="307"/>
      <c r="C16" s="308"/>
      <c r="D16" s="317"/>
      <c r="E16" s="318"/>
      <c r="F16" s="318"/>
      <c r="G16" s="319"/>
      <c r="I16" s="20"/>
      <c r="K16" s="365"/>
      <c r="L16" s="298"/>
      <c r="M16" s="209"/>
      <c r="N16" s="210"/>
      <c r="O16" s="210"/>
      <c r="P16" s="225"/>
      <c r="AM16" s="97"/>
      <c r="AN16" s="97"/>
      <c r="AO16" s="60"/>
      <c r="AV16" s="220" t="s">
        <v>42</v>
      </c>
    </row>
    <row r="17" spans="2:48" s="4" customFormat="1" ht="15" customHeight="1">
      <c r="B17" s="307"/>
      <c r="C17" s="308"/>
      <c r="D17" s="243" t="s">
        <v>21</v>
      </c>
      <c r="E17" s="244"/>
      <c r="F17" s="38" t="s">
        <v>22</v>
      </c>
      <c r="G17" s="195" t="s">
        <v>23</v>
      </c>
      <c r="I17" s="20"/>
      <c r="K17" s="365"/>
      <c r="L17" s="298"/>
      <c r="M17" s="366" t="s">
        <v>21</v>
      </c>
      <c r="N17" s="366"/>
      <c r="O17" s="38" t="s">
        <v>22</v>
      </c>
      <c r="P17" s="195" t="s">
        <v>23</v>
      </c>
      <c r="AM17" s="97"/>
      <c r="AN17" s="97"/>
      <c r="AO17" s="60"/>
      <c r="AV17" s="220" t="s">
        <v>202</v>
      </c>
    </row>
    <row r="18" spans="2:48" s="4" customFormat="1" ht="15" customHeight="1">
      <c r="B18" s="305"/>
      <c r="C18" s="306"/>
      <c r="D18" s="374"/>
      <c r="E18" s="375"/>
      <c r="F18" s="62"/>
      <c r="G18" s="199"/>
      <c r="I18" s="20"/>
      <c r="K18" s="365"/>
      <c r="L18" s="298"/>
      <c r="M18" s="215"/>
      <c r="N18" s="217"/>
      <c r="O18" s="197"/>
      <c r="P18" s="199"/>
      <c r="AM18" s="97"/>
      <c r="AN18" s="97"/>
      <c r="AO18" s="60"/>
      <c r="AV18" s="220" t="s">
        <v>265</v>
      </c>
    </row>
    <row r="19" spans="2:48" s="4" customFormat="1" ht="15" customHeight="1" thickBot="1">
      <c r="B19" s="274" t="s">
        <v>20</v>
      </c>
      <c r="C19" s="299"/>
      <c r="D19" s="376"/>
      <c r="E19" s="377"/>
      <c r="F19" s="377"/>
      <c r="G19" s="378"/>
      <c r="I19" s="20"/>
      <c r="K19" s="369" t="s">
        <v>19</v>
      </c>
      <c r="L19" s="370"/>
      <c r="M19" s="227"/>
      <c r="N19" s="228"/>
      <c r="O19" s="228"/>
      <c r="P19" s="229"/>
      <c r="AM19" s="97"/>
      <c r="AN19" s="97"/>
      <c r="AO19" s="60"/>
      <c r="AV19" s="220" t="s">
        <v>210</v>
      </c>
    </row>
    <row r="20" spans="2:48" s="4" customFormat="1" ht="15" customHeight="1" thickBot="1">
      <c r="B20" s="39"/>
      <c r="C20" s="39"/>
      <c r="D20" s="39"/>
      <c r="E20" s="39"/>
      <c r="F20" s="39"/>
      <c r="G20" s="39"/>
      <c r="H20" s="39"/>
      <c r="I20" s="39"/>
      <c r="J20" s="39"/>
      <c r="K20" s="39"/>
      <c r="L20" s="39"/>
      <c r="M20" s="39"/>
      <c r="AM20" s="97"/>
      <c r="AN20" s="97"/>
      <c r="AO20" s="60"/>
      <c r="AV20" s="220" t="s">
        <v>45</v>
      </c>
    </row>
    <row r="21" spans="2:48" s="4" customFormat="1" ht="15" customHeight="1" thickBot="1">
      <c r="B21" s="67" t="s">
        <v>0</v>
      </c>
      <c r="C21" s="367" t="s">
        <v>29</v>
      </c>
      <c r="D21" s="368"/>
      <c r="E21" s="133" t="s">
        <v>1</v>
      </c>
      <c r="F21" s="67" t="s">
        <v>2</v>
      </c>
      <c r="H21" s="67" t="s">
        <v>0</v>
      </c>
      <c r="I21" s="367" t="s">
        <v>29</v>
      </c>
      <c r="J21" s="368"/>
      <c r="K21" s="133" t="s">
        <v>1</v>
      </c>
      <c r="L21" s="67" t="s">
        <v>2</v>
      </c>
      <c r="N21" s="66"/>
      <c r="O21" s="41" t="s">
        <v>3</v>
      </c>
      <c r="P21" s="40" t="s">
        <v>4</v>
      </c>
      <c r="Q21" s="66"/>
      <c r="AM21" s="97"/>
      <c r="AN21" s="97"/>
      <c r="AO21" s="21"/>
      <c r="AV21" s="220" t="s">
        <v>268</v>
      </c>
    </row>
    <row r="22" spans="2:48" s="4" customFormat="1" ht="15" customHeight="1">
      <c r="B22" s="132">
        <v>1</v>
      </c>
      <c r="C22" s="361"/>
      <c r="D22" s="362"/>
      <c r="E22" s="134"/>
      <c r="F22" s="68" t="str">
        <f t="shared" ref="F22:F53" si="0">IF(E22&lt;&gt;"",1,"")</f>
        <v/>
      </c>
      <c r="G22" s="69"/>
      <c r="H22" s="132">
        <v>56</v>
      </c>
      <c r="I22" s="361"/>
      <c r="J22" s="362"/>
      <c r="K22" s="134"/>
      <c r="L22" s="68" t="str">
        <f t="shared" ref="L22:L53" si="1">IF(K22&lt;&gt;"",1,"")</f>
        <v/>
      </c>
      <c r="N22" s="66"/>
      <c r="O22" s="103" t="s">
        <v>211</v>
      </c>
      <c r="P22" s="141">
        <f t="shared" ref="P22:P48" si="2">SUMIFS($F$22:$F$76,$E$22:$E$76,O22)+SUMIFS($L$22:$L$76,$K$22:$K$76,O22)</f>
        <v>0</v>
      </c>
      <c r="Q22" s="66"/>
      <c r="T22" s="24"/>
      <c r="AM22" s="97"/>
      <c r="AN22" s="97"/>
      <c r="AO22" s="21"/>
      <c r="AV22" s="220" t="s">
        <v>269</v>
      </c>
    </row>
    <row r="23" spans="2:48" s="25" customFormat="1" ht="15" customHeight="1">
      <c r="B23" s="132">
        <v>2</v>
      </c>
      <c r="C23" s="361"/>
      <c r="D23" s="362"/>
      <c r="E23" s="134"/>
      <c r="F23" s="68" t="str">
        <f t="shared" si="0"/>
        <v/>
      </c>
      <c r="G23" s="69"/>
      <c r="H23" s="132">
        <v>57</v>
      </c>
      <c r="I23" s="361"/>
      <c r="J23" s="362"/>
      <c r="K23" s="134"/>
      <c r="L23" s="68" t="str">
        <f t="shared" si="1"/>
        <v/>
      </c>
      <c r="N23" s="66"/>
      <c r="O23" s="103" t="s">
        <v>212</v>
      </c>
      <c r="P23" s="141">
        <f t="shared" si="2"/>
        <v>0</v>
      </c>
      <c r="Q23" s="66"/>
      <c r="R23" s="4"/>
      <c r="T23" s="24"/>
      <c r="AO23" s="70"/>
      <c r="AV23" s="220" t="s">
        <v>204</v>
      </c>
    </row>
    <row r="24" spans="2:48" s="25" customFormat="1" ht="15" customHeight="1">
      <c r="B24" s="132">
        <v>3</v>
      </c>
      <c r="C24" s="361"/>
      <c r="D24" s="362"/>
      <c r="E24" s="134"/>
      <c r="F24" s="68" t="str">
        <f t="shared" si="0"/>
        <v/>
      </c>
      <c r="G24" s="69"/>
      <c r="H24" s="132">
        <v>58</v>
      </c>
      <c r="I24" s="361"/>
      <c r="J24" s="362"/>
      <c r="K24" s="134"/>
      <c r="L24" s="68" t="str">
        <f t="shared" si="1"/>
        <v/>
      </c>
      <c r="N24" s="71"/>
      <c r="O24" s="103" t="s">
        <v>213</v>
      </c>
      <c r="P24" s="141">
        <f t="shared" si="2"/>
        <v>0</v>
      </c>
      <c r="Q24" s="66"/>
      <c r="R24" s="4"/>
      <c r="T24" s="26"/>
      <c r="AO24" s="70"/>
      <c r="AV24" s="220" t="s">
        <v>48</v>
      </c>
    </row>
    <row r="25" spans="2:48" s="25" customFormat="1" ht="15" customHeight="1">
      <c r="B25" s="132">
        <v>4</v>
      </c>
      <c r="C25" s="361"/>
      <c r="D25" s="362"/>
      <c r="E25" s="134"/>
      <c r="F25" s="68" t="str">
        <f t="shared" si="0"/>
        <v/>
      </c>
      <c r="G25" s="69"/>
      <c r="H25" s="132">
        <v>59</v>
      </c>
      <c r="I25" s="361"/>
      <c r="J25" s="362"/>
      <c r="K25" s="134"/>
      <c r="L25" s="68" t="str">
        <f t="shared" si="1"/>
        <v/>
      </c>
      <c r="N25" s="71"/>
      <c r="O25" s="103" t="s">
        <v>214</v>
      </c>
      <c r="P25" s="141">
        <f t="shared" si="2"/>
        <v>0</v>
      </c>
      <c r="Q25" s="66"/>
      <c r="R25" s="4"/>
      <c r="T25" s="26"/>
      <c r="AO25" s="70"/>
      <c r="AV25" s="220" t="s">
        <v>49</v>
      </c>
    </row>
    <row r="26" spans="2:48" s="25" customFormat="1" ht="15" customHeight="1">
      <c r="B26" s="132">
        <v>5</v>
      </c>
      <c r="C26" s="361"/>
      <c r="D26" s="362"/>
      <c r="E26" s="134"/>
      <c r="F26" s="68" t="str">
        <f t="shared" si="0"/>
        <v/>
      </c>
      <c r="G26" s="69"/>
      <c r="H26" s="132">
        <v>60</v>
      </c>
      <c r="I26" s="361"/>
      <c r="J26" s="362"/>
      <c r="K26" s="134"/>
      <c r="L26" s="68" t="str">
        <f t="shared" si="1"/>
        <v/>
      </c>
      <c r="N26" s="71"/>
      <c r="O26" s="103" t="s">
        <v>215</v>
      </c>
      <c r="P26" s="141">
        <f t="shared" si="2"/>
        <v>0</v>
      </c>
      <c r="Q26" s="66"/>
      <c r="R26" s="27"/>
      <c r="T26" s="26"/>
      <c r="V26" s="25" t="s">
        <v>209</v>
      </c>
      <c r="AO26" s="70"/>
      <c r="AV26" s="98"/>
    </row>
    <row r="27" spans="2:48" s="25" customFormat="1" ht="15" customHeight="1">
      <c r="B27" s="132">
        <v>6</v>
      </c>
      <c r="C27" s="361"/>
      <c r="D27" s="362"/>
      <c r="E27" s="134"/>
      <c r="F27" s="68" t="str">
        <f t="shared" si="0"/>
        <v/>
      </c>
      <c r="G27" s="69"/>
      <c r="H27" s="132">
        <v>61</v>
      </c>
      <c r="I27" s="361"/>
      <c r="J27" s="362"/>
      <c r="K27" s="134"/>
      <c r="L27" s="68" t="str">
        <f t="shared" si="1"/>
        <v/>
      </c>
      <c r="N27" s="71"/>
      <c r="O27" s="103" t="s">
        <v>216</v>
      </c>
      <c r="P27" s="141">
        <f t="shared" si="2"/>
        <v>0</v>
      </c>
      <c r="Q27" s="72"/>
      <c r="R27" s="28"/>
      <c r="T27" s="26"/>
      <c r="AO27" s="70"/>
    </row>
    <row r="28" spans="2:48" s="25" customFormat="1" ht="15" customHeight="1">
      <c r="B28" s="132">
        <v>7</v>
      </c>
      <c r="C28" s="361"/>
      <c r="D28" s="362"/>
      <c r="E28" s="134"/>
      <c r="F28" s="68" t="str">
        <f t="shared" si="0"/>
        <v/>
      </c>
      <c r="G28" s="69"/>
      <c r="H28" s="132">
        <v>62</v>
      </c>
      <c r="I28" s="361"/>
      <c r="J28" s="362"/>
      <c r="K28" s="134"/>
      <c r="L28" s="68" t="str">
        <f t="shared" si="1"/>
        <v/>
      </c>
      <c r="N28" s="71"/>
      <c r="O28" s="103" t="s">
        <v>217</v>
      </c>
      <c r="P28" s="141">
        <f t="shared" si="2"/>
        <v>0</v>
      </c>
      <c r="Q28" s="73"/>
      <c r="R28" s="28"/>
      <c r="T28" s="26"/>
      <c r="AO28" s="70"/>
    </row>
    <row r="29" spans="2:48" s="25" customFormat="1" ht="15" customHeight="1">
      <c r="B29" s="132">
        <v>8</v>
      </c>
      <c r="C29" s="361"/>
      <c r="D29" s="362"/>
      <c r="E29" s="134"/>
      <c r="F29" s="68" t="str">
        <f t="shared" si="0"/>
        <v/>
      </c>
      <c r="G29" s="69"/>
      <c r="H29" s="132">
        <v>63</v>
      </c>
      <c r="I29" s="361"/>
      <c r="J29" s="362"/>
      <c r="K29" s="134"/>
      <c r="L29" s="68" t="str">
        <f t="shared" si="1"/>
        <v/>
      </c>
      <c r="N29" s="71"/>
      <c r="O29" s="103" t="s">
        <v>218</v>
      </c>
      <c r="P29" s="141">
        <f t="shared" si="2"/>
        <v>0</v>
      </c>
      <c r="Q29" s="73"/>
      <c r="R29" s="28"/>
      <c r="T29" s="26"/>
      <c r="AO29" s="70"/>
    </row>
    <row r="30" spans="2:48" s="25" customFormat="1" ht="15" customHeight="1">
      <c r="B30" s="132">
        <v>9</v>
      </c>
      <c r="C30" s="361"/>
      <c r="D30" s="362"/>
      <c r="E30" s="134"/>
      <c r="F30" s="68" t="str">
        <f t="shared" si="0"/>
        <v/>
      </c>
      <c r="G30" s="69"/>
      <c r="H30" s="132">
        <v>64</v>
      </c>
      <c r="I30" s="361"/>
      <c r="J30" s="362"/>
      <c r="K30" s="134"/>
      <c r="L30" s="68" t="str">
        <f t="shared" si="1"/>
        <v/>
      </c>
      <c r="N30" s="71"/>
      <c r="O30" s="103" t="s">
        <v>219</v>
      </c>
      <c r="P30" s="141">
        <f t="shared" si="2"/>
        <v>0</v>
      </c>
      <c r="Q30" s="73"/>
      <c r="R30" s="28"/>
      <c r="S30" s="4"/>
      <c r="T30" s="26"/>
      <c r="AO30" s="70"/>
    </row>
    <row r="31" spans="2:48" s="25" customFormat="1" ht="15" customHeight="1">
      <c r="B31" s="132">
        <v>10</v>
      </c>
      <c r="C31" s="361"/>
      <c r="D31" s="362"/>
      <c r="E31" s="134"/>
      <c r="F31" s="68" t="str">
        <f t="shared" si="0"/>
        <v/>
      </c>
      <c r="G31" s="69"/>
      <c r="H31" s="132">
        <v>65</v>
      </c>
      <c r="I31" s="361"/>
      <c r="J31" s="362"/>
      <c r="K31" s="134"/>
      <c r="L31" s="68" t="str">
        <f t="shared" si="1"/>
        <v/>
      </c>
      <c r="N31" s="71"/>
      <c r="O31" s="103" t="s">
        <v>220</v>
      </c>
      <c r="P31" s="141">
        <f t="shared" si="2"/>
        <v>0</v>
      </c>
      <c r="Q31" s="73"/>
      <c r="R31" s="28"/>
      <c r="S31" s="4"/>
      <c r="T31" s="26"/>
      <c r="AO31" s="70"/>
    </row>
    <row r="32" spans="2:48" s="25" customFormat="1" ht="15" customHeight="1">
      <c r="B32" s="132">
        <v>11</v>
      </c>
      <c r="C32" s="361"/>
      <c r="D32" s="362"/>
      <c r="E32" s="134"/>
      <c r="F32" s="68" t="str">
        <f t="shared" si="0"/>
        <v/>
      </c>
      <c r="G32" s="69"/>
      <c r="H32" s="132">
        <v>66</v>
      </c>
      <c r="I32" s="361"/>
      <c r="J32" s="362"/>
      <c r="K32" s="134"/>
      <c r="L32" s="68" t="str">
        <f t="shared" si="1"/>
        <v/>
      </c>
      <c r="N32" s="71"/>
      <c r="O32" s="103" t="s">
        <v>221</v>
      </c>
      <c r="P32" s="141">
        <f t="shared" si="2"/>
        <v>0</v>
      </c>
      <c r="Q32" s="4"/>
      <c r="R32" s="28"/>
      <c r="S32" s="4"/>
      <c r="T32" s="26"/>
      <c r="AO32" s="70"/>
    </row>
    <row r="33" spans="2:48" s="4" customFormat="1" ht="15" customHeight="1">
      <c r="B33" s="132">
        <v>12</v>
      </c>
      <c r="C33" s="361"/>
      <c r="D33" s="362"/>
      <c r="E33" s="134"/>
      <c r="F33" s="68" t="str">
        <f t="shared" si="0"/>
        <v/>
      </c>
      <c r="G33" s="69"/>
      <c r="H33" s="132">
        <v>67</v>
      </c>
      <c r="I33" s="361"/>
      <c r="J33" s="362"/>
      <c r="K33" s="134"/>
      <c r="L33" s="68" t="str">
        <f t="shared" si="1"/>
        <v/>
      </c>
      <c r="N33" s="71"/>
      <c r="O33" s="103" t="s">
        <v>222</v>
      </c>
      <c r="P33" s="141">
        <f t="shared" si="2"/>
        <v>0</v>
      </c>
      <c r="R33" s="28"/>
      <c r="T33" s="26"/>
      <c r="AO33" s="21"/>
      <c r="AV33" s="98"/>
    </row>
    <row r="34" spans="2:48" s="4" customFormat="1" ht="15" customHeight="1">
      <c r="B34" s="132">
        <v>13</v>
      </c>
      <c r="C34" s="361"/>
      <c r="D34" s="362"/>
      <c r="E34" s="134"/>
      <c r="F34" s="68" t="str">
        <f t="shared" si="0"/>
        <v/>
      </c>
      <c r="G34" s="69"/>
      <c r="H34" s="132">
        <v>68</v>
      </c>
      <c r="I34" s="361"/>
      <c r="J34" s="362"/>
      <c r="K34" s="134"/>
      <c r="L34" s="68" t="str">
        <f t="shared" si="1"/>
        <v/>
      </c>
      <c r="N34" s="66"/>
      <c r="O34" s="103" t="s">
        <v>223</v>
      </c>
      <c r="P34" s="141">
        <f t="shared" si="2"/>
        <v>0</v>
      </c>
      <c r="R34" s="28"/>
      <c r="T34" s="24"/>
      <c r="AO34" s="21"/>
      <c r="AV34" s="98"/>
    </row>
    <row r="35" spans="2:48" s="4" customFormat="1" ht="15" customHeight="1">
      <c r="B35" s="132">
        <v>14</v>
      </c>
      <c r="C35" s="361"/>
      <c r="D35" s="362"/>
      <c r="E35" s="134"/>
      <c r="F35" s="68" t="str">
        <f t="shared" si="0"/>
        <v/>
      </c>
      <c r="G35" s="69"/>
      <c r="H35" s="132">
        <v>69</v>
      </c>
      <c r="I35" s="361"/>
      <c r="J35" s="362"/>
      <c r="K35" s="134"/>
      <c r="L35" s="68" t="str">
        <f t="shared" si="1"/>
        <v/>
      </c>
      <c r="N35" s="66"/>
      <c r="O35" s="103" t="s">
        <v>224</v>
      </c>
      <c r="P35" s="141">
        <f t="shared" si="2"/>
        <v>0</v>
      </c>
      <c r="R35" s="28"/>
      <c r="T35" s="24"/>
      <c r="AO35" s="21"/>
      <c r="AV35" s="98"/>
    </row>
    <row r="36" spans="2:48" s="4" customFormat="1" ht="15" customHeight="1">
      <c r="B36" s="132">
        <v>15</v>
      </c>
      <c r="C36" s="361"/>
      <c r="D36" s="362"/>
      <c r="E36" s="134"/>
      <c r="F36" s="68" t="str">
        <f t="shared" si="0"/>
        <v/>
      </c>
      <c r="G36" s="69"/>
      <c r="H36" s="132">
        <v>70</v>
      </c>
      <c r="I36" s="361"/>
      <c r="J36" s="362"/>
      <c r="K36" s="134"/>
      <c r="L36" s="68" t="str">
        <f t="shared" si="1"/>
        <v/>
      </c>
      <c r="N36" s="66"/>
      <c r="O36" s="103" t="s">
        <v>225</v>
      </c>
      <c r="P36" s="141">
        <f t="shared" si="2"/>
        <v>0</v>
      </c>
      <c r="R36" s="28"/>
      <c r="S36" s="29"/>
      <c r="T36" s="24"/>
      <c r="AO36" s="21"/>
    </row>
    <row r="37" spans="2:48" s="4" customFormat="1" ht="15" customHeight="1">
      <c r="B37" s="132">
        <v>16</v>
      </c>
      <c r="C37" s="361"/>
      <c r="D37" s="362"/>
      <c r="E37" s="134"/>
      <c r="F37" s="68" t="str">
        <f t="shared" si="0"/>
        <v/>
      </c>
      <c r="G37" s="69"/>
      <c r="H37" s="132">
        <v>71</v>
      </c>
      <c r="I37" s="361"/>
      <c r="J37" s="362"/>
      <c r="K37" s="134"/>
      <c r="L37" s="68" t="str">
        <f t="shared" si="1"/>
        <v/>
      </c>
      <c r="N37" s="66"/>
      <c r="O37" s="103" t="s">
        <v>226</v>
      </c>
      <c r="P37" s="141">
        <f t="shared" si="2"/>
        <v>0</v>
      </c>
      <c r="R37" s="30"/>
      <c r="S37" s="29"/>
      <c r="T37" s="24"/>
      <c r="AO37" s="21"/>
      <c r="AV37" s="98"/>
    </row>
    <row r="38" spans="2:48" s="4" customFormat="1" ht="15" customHeight="1">
      <c r="B38" s="132">
        <v>17</v>
      </c>
      <c r="C38" s="361"/>
      <c r="D38" s="362"/>
      <c r="E38" s="134"/>
      <c r="F38" s="68" t="str">
        <f t="shared" si="0"/>
        <v/>
      </c>
      <c r="G38" s="69"/>
      <c r="H38" s="132">
        <v>72</v>
      </c>
      <c r="I38" s="361"/>
      <c r="J38" s="362"/>
      <c r="K38" s="134"/>
      <c r="L38" s="68" t="str">
        <f t="shared" si="1"/>
        <v/>
      </c>
      <c r="N38" s="66"/>
      <c r="O38" s="103" t="s">
        <v>227</v>
      </c>
      <c r="P38" s="141">
        <f t="shared" si="2"/>
        <v>0</v>
      </c>
      <c r="R38" s="30"/>
      <c r="T38" s="24"/>
      <c r="AO38" s="21"/>
      <c r="AV38" s="98"/>
    </row>
    <row r="39" spans="2:48" s="4" customFormat="1" ht="15" customHeight="1">
      <c r="B39" s="132">
        <v>18</v>
      </c>
      <c r="C39" s="361"/>
      <c r="D39" s="362"/>
      <c r="E39" s="134"/>
      <c r="F39" s="68" t="str">
        <f t="shared" si="0"/>
        <v/>
      </c>
      <c r="G39" s="69"/>
      <c r="H39" s="132">
        <v>73</v>
      </c>
      <c r="I39" s="361"/>
      <c r="J39" s="362"/>
      <c r="K39" s="134"/>
      <c r="L39" s="68" t="str">
        <f t="shared" si="1"/>
        <v/>
      </c>
      <c r="N39" s="66"/>
      <c r="O39" s="103" t="s">
        <v>228</v>
      </c>
      <c r="P39" s="141">
        <f t="shared" si="2"/>
        <v>0</v>
      </c>
      <c r="R39" s="30"/>
      <c r="T39" s="24"/>
      <c r="AO39" s="21"/>
      <c r="AV39" s="98"/>
    </row>
    <row r="40" spans="2:48" s="29" customFormat="1" ht="15" customHeight="1">
      <c r="B40" s="132">
        <v>19</v>
      </c>
      <c r="C40" s="361"/>
      <c r="D40" s="362"/>
      <c r="E40" s="134"/>
      <c r="F40" s="68" t="str">
        <f t="shared" si="0"/>
        <v/>
      </c>
      <c r="G40" s="75"/>
      <c r="H40" s="132">
        <v>74</v>
      </c>
      <c r="I40" s="361"/>
      <c r="J40" s="362"/>
      <c r="K40" s="134"/>
      <c r="L40" s="68" t="str">
        <f t="shared" si="1"/>
        <v/>
      </c>
      <c r="N40" s="66"/>
      <c r="O40" s="103" t="s">
        <v>229</v>
      </c>
      <c r="P40" s="141">
        <f t="shared" si="2"/>
        <v>0</v>
      </c>
      <c r="Q40" s="4"/>
      <c r="R40" s="30"/>
      <c r="S40" s="4"/>
      <c r="T40" s="24"/>
      <c r="AO40" s="35"/>
      <c r="AV40" s="98"/>
    </row>
    <row r="41" spans="2:48" s="29" customFormat="1" ht="15" customHeight="1">
      <c r="B41" s="132">
        <v>20</v>
      </c>
      <c r="C41" s="361"/>
      <c r="D41" s="362"/>
      <c r="E41" s="134"/>
      <c r="F41" s="68" t="str">
        <f t="shared" si="0"/>
        <v/>
      </c>
      <c r="G41" s="75"/>
      <c r="H41" s="132">
        <v>75</v>
      </c>
      <c r="I41" s="361"/>
      <c r="J41" s="362"/>
      <c r="K41" s="134"/>
      <c r="L41" s="68" t="str">
        <f t="shared" si="1"/>
        <v/>
      </c>
      <c r="N41" s="76"/>
      <c r="O41" s="103" t="s">
        <v>230</v>
      </c>
      <c r="P41" s="141">
        <f t="shared" si="2"/>
        <v>0</v>
      </c>
      <c r="Q41" s="4"/>
      <c r="R41" s="30"/>
      <c r="S41" s="4"/>
      <c r="T41" s="31"/>
      <c r="AO41" s="35"/>
      <c r="AV41" s="98"/>
    </row>
    <row r="42" spans="2:48" s="29" customFormat="1" ht="15" customHeight="1">
      <c r="B42" s="132">
        <v>21</v>
      </c>
      <c r="C42" s="361"/>
      <c r="D42" s="362"/>
      <c r="E42" s="134"/>
      <c r="F42" s="68" t="str">
        <f t="shared" si="0"/>
        <v/>
      </c>
      <c r="G42" s="75"/>
      <c r="H42" s="132">
        <v>76</v>
      </c>
      <c r="I42" s="361"/>
      <c r="J42" s="362"/>
      <c r="K42" s="134"/>
      <c r="L42" s="68" t="str">
        <f t="shared" si="1"/>
        <v/>
      </c>
      <c r="N42" s="76"/>
      <c r="O42" s="103" t="s">
        <v>231</v>
      </c>
      <c r="P42" s="141">
        <f t="shared" si="2"/>
        <v>0</v>
      </c>
      <c r="Q42" s="4"/>
      <c r="R42" s="30"/>
      <c r="S42" s="4"/>
      <c r="AO42" s="35"/>
      <c r="AV42" s="98"/>
    </row>
    <row r="43" spans="2:48" s="4" customFormat="1" ht="15" customHeight="1">
      <c r="B43" s="132">
        <v>22</v>
      </c>
      <c r="C43" s="361"/>
      <c r="D43" s="362"/>
      <c r="E43" s="134"/>
      <c r="F43" s="68" t="str">
        <f t="shared" si="0"/>
        <v/>
      </c>
      <c r="G43" s="69"/>
      <c r="H43" s="132">
        <v>77</v>
      </c>
      <c r="I43" s="361"/>
      <c r="J43" s="362"/>
      <c r="K43" s="134"/>
      <c r="L43" s="68" t="str">
        <f t="shared" si="1"/>
        <v/>
      </c>
      <c r="N43" s="76"/>
      <c r="O43" s="103" t="s">
        <v>232</v>
      </c>
      <c r="P43" s="141">
        <f t="shared" si="2"/>
        <v>0</v>
      </c>
      <c r="R43" s="30"/>
      <c r="T43" s="29"/>
      <c r="AO43" s="21"/>
      <c r="AV43" s="98"/>
    </row>
    <row r="44" spans="2:48" s="4" customFormat="1" ht="15" customHeight="1">
      <c r="B44" s="132">
        <v>23</v>
      </c>
      <c r="C44" s="361"/>
      <c r="D44" s="362"/>
      <c r="E44" s="134"/>
      <c r="F44" s="68" t="str">
        <f t="shared" si="0"/>
        <v/>
      </c>
      <c r="G44" s="69"/>
      <c r="H44" s="132">
        <v>78</v>
      </c>
      <c r="I44" s="361"/>
      <c r="J44" s="362"/>
      <c r="K44" s="134"/>
      <c r="L44" s="68" t="str">
        <f t="shared" si="1"/>
        <v/>
      </c>
      <c r="N44" s="66"/>
      <c r="O44" s="103" t="s">
        <v>233</v>
      </c>
      <c r="P44" s="141">
        <f t="shared" si="2"/>
        <v>0</v>
      </c>
      <c r="R44" s="30"/>
      <c r="AO44" s="21"/>
    </row>
    <row r="45" spans="2:48" s="4" customFormat="1" ht="15" customHeight="1">
      <c r="B45" s="132">
        <v>24</v>
      </c>
      <c r="C45" s="361"/>
      <c r="D45" s="362"/>
      <c r="E45" s="134"/>
      <c r="F45" s="68" t="str">
        <f t="shared" si="0"/>
        <v/>
      </c>
      <c r="G45" s="69"/>
      <c r="H45" s="132">
        <v>79</v>
      </c>
      <c r="I45" s="361"/>
      <c r="J45" s="362"/>
      <c r="K45" s="134"/>
      <c r="L45" s="68" t="str">
        <f t="shared" si="1"/>
        <v/>
      </c>
      <c r="N45" s="66"/>
      <c r="O45" s="103" t="s">
        <v>234</v>
      </c>
      <c r="P45" s="141">
        <f t="shared" si="2"/>
        <v>0</v>
      </c>
      <c r="R45" s="30"/>
      <c r="AO45" s="21"/>
    </row>
    <row r="46" spans="2:48" s="4" customFormat="1" ht="15" customHeight="1">
      <c r="B46" s="132">
        <v>25</v>
      </c>
      <c r="C46" s="361"/>
      <c r="D46" s="362"/>
      <c r="E46" s="134"/>
      <c r="F46" s="68" t="str">
        <f t="shared" si="0"/>
        <v/>
      </c>
      <c r="G46" s="69"/>
      <c r="H46" s="132">
        <v>80</v>
      </c>
      <c r="I46" s="361"/>
      <c r="J46" s="362"/>
      <c r="K46" s="134"/>
      <c r="L46" s="68" t="str">
        <f t="shared" si="1"/>
        <v/>
      </c>
      <c r="N46" s="66"/>
      <c r="O46" s="103" t="s">
        <v>280</v>
      </c>
      <c r="P46" s="141">
        <f t="shared" si="2"/>
        <v>0</v>
      </c>
      <c r="R46" s="30"/>
      <c r="AO46" s="21"/>
    </row>
    <row r="47" spans="2:48" s="4" customFormat="1" ht="15" customHeight="1">
      <c r="B47" s="132">
        <v>26</v>
      </c>
      <c r="C47" s="361"/>
      <c r="D47" s="362"/>
      <c r="E47" s="134"/>
      <c r="F47" s="68" t="str">
        <f t="shared" si="0"/>
        <v/>
      </c>
      <c r="G47" s="69"/>
      <c r="H47" s="132">
        <v>81</v>
      </c>
      <c r="I47" s="361"/>
      <c r="J47" s="362"/>
      <c r="K47" s="134"/>
      <c r="L47" s="68" t="str">
        <f t="shared" si="1"/>
        <v/>
      </c>
      <c r="N47" s="66"/>
      <c r="O47" s="103" t="s">
        <v>281</v>
      </c>
      <c r="P47" s="141">
        <f t="shared" si="2"/>
        <v>0</v>
      </c>
      <c r="AO47" s="21"/>
    </row>
    <row r="48" spans="2:48" s="4" customFormat="1" ht="15" customHeight="1">
      <c r="B48" s="132">
        <v>27</v>
      </c>
      <c r="C48" s="361"/>
      <c r="D48" s="362"/>
      <c r="E48" s="134"/>
      <c r="F48" s="68" t="str">
        <f t="shared" si="0"/>
        <v/>
      </c>
      <c r="G48" s="69"/>
      <c r="H48" s="132">
        <v>82</v>
      </c>
      <c r="I48" s="361"/>
      <c r="J48" s="362"/>
      <c r="K48" s="134"/>
      <c r="L48" s="68" t="str">
        <f t="shared" si="1"/>
        <v/>
      </c>
      <c r="N48" s="66"/>
      <c r="O48" s="103" t="s">
        <v>282</v>
      </c>
      <c r="P48" s="141">
        <f t="shared" si="2"/>
        <v>0</v>
      </c>
      <c r="R48" s="30"/>
      <c r="AO48" s="21"/>
    </row>
    <row r="49" spans="2:41" s="4" customFormat="1" ht="15" customHeight="1">
      <c r="B49" s="132">
        <v>28</v>
      </c>
      <c r="C49" s="361"/>
      <c r="D49" s="362"/>
      <c r="E49" s="134"/>
      <c r="F49" s="68" t="str">
        <f t="shared" si="0"/>
        <v/>
      </c>
      <c r="G49" s="69"/>
      <c r="H49" s="132">
        <v>83</v>
      </c>
      <c r="I49" s="361"/>
      <c r="J49" s="362"/>
      <c r="K49" s="134"/>
      <c r="L49" s="68" t="str">
        <f t="shared" si="1"/>
        <v/>
      </c>
      <c r="N49" s="66"/>
      <c r="R49" s="30"/>
      <c r="AO49" s="21"/>
    </row>
    <row r="50" spans="2:41" s="4" customFormat="1" ht="15" customHeight="1">
      <c r="B50" s="132">
        <v>29</v>
      </c>
      <c r="C50" s="361"/>
      <c r="D50" s="362"/>
      <c r="E50" s="134"/>
      <c r="F50" s="68" t="str">
        <f t="shared" si="0"/>
        <v/>
      </c>
      <c r="G50" s="69"/>
      <c r="H50" s="132">
        <v>84</v>
      </c>
      <c r="I50" s="361"/>
      <c r="J50" s="362"/>
      <c r="K50" s="134"/>
      <c r="L50" s="68" t="str">
        <f t="shared" si="1"/>
        <v/>
      </c>
      <c r="N50" s="66"/>
      <c r="R50" s="77"/>
      <c r="AO50" s="21"/>
    </row>
    <row r="51" spans="2:41" s="4" customFormat="1" ht="15" customHeight="1">
      <c r="B51" s="132">
        <v>30</v>
      </c>
      <c r="C51" s="361"/>
      <c r="D51" s="362"/>
      <c r="E51" s="134"/>
      <c r="F51" s="68" t="str">
        <f t="shared" si="0"/>
        <v/>
      </c>
      <c r="G51" s="69"/>
      <c r="H51" s="132">
        <v>85</v>
      </c>
      <c r="I51" s="361"/>
      <c r="J51" s="362"/>
      <c r="K51" s="134"/>
      <c r="L51" s="68" t="str">
        <f t="shared" si="1"/>
        <v/>
      </c>
      <c r="N51" s="66"/>
      <c r="O51" s="140" t="s">
        <v>5</v>
      </c>
      <c r="P51" s="123">
        <f>SUM(P22:P48)</f>
        <v>0</v>
      </c>
      <c r="Q51" s="74"/>
      <c r="R51" s="77"/>
      <c r="AO51" s="21"/>
    </row>
    <row r="52" spans="2:41" s="4" customFormat="1" ht="15" customHeight="1">
      <c r="B52" s="132">
        <v>31</v>
      </c>
      <c r="C52" s="361"/>
      <c r="D52" s="362"/>
      <c r="E52" s="134"/>
      <c r="F52" s="68" t="str">
        <f t="shared" si="0"/>
        <v/>
      </c>
      <c r="G52" s="69"/>
      <c r="H52" s="132">
        <v>86</v>
      </c>
      <c r="I52" s="361"/>
      <c r="J52" s="362"/>
      <c r="K52" s="134"/>
      <c r="L52" s="68" t="str">
        <f t="shared" si="1"/>
        <v/>
      </c>
      <c r="N52" s="66"/>
      <c r="O52" s="66"/>
      <c r="P52" s="66"/>
      <c r="Q52" s="74"/>
      <c r="R52" s="77"/>
      <c r="AO52" s="21"/>
    </row>
    <row r="53" spans="2:41" s="4" customFormat="1" ht="15" customHeight="1">
      <c r="B53" s="132">
        <v>32</v>
      </c>
      <c r="C53" s="361"/>
      <c r="D53" s="362"/>
      <c r="E53" s="134"/>
      <c r="F53" s="68" t="str">
        <f t="shared" si="0"/>
        <v/>
      </c>
      <c r="G53" s="69"/>
      <c r="H53" s="132">
        <v>87</v>
      </c>
      <c r="I53" s="361"/>
      <c r="J53" s="362"/>
      <c r="K53" s="134"/>
      <c r="L53" s="68" t="str">
        <f t="shared" si="1"/>
        <v/>
      </c>
      <c r="N53" s="66"/>
      <c r="O53" s="381" t="s">
        <v>6</v>
      </c>
      <c r="P53" s="288"/>
      <c r="Q53" s="139">
        <f>P22+P25+P28+P31+P34+P37+P40+P43+P46</f>
        <v>0</v>
      </c>
      <c r="R53" s="77"/>
      <c r="AO53" s="21"/>
    </row>
    <row r="54" spans="2:41" s="4" customFormat="1" ht="15" customHeight="1">
      <c r="B54" s="132">
        <v>33</v>
      </c>
      <c r="C54" s="361"/>
      <c r="D54" s="362"/>
      <c r="E54" s="134"/>
      <c r="F54" s="68" t="str">
        <f t="shared" ref="F54:F76" si="3">IF(E54&lt;&gt;"",1,"")</f>
        <v/>
      </c>
      <c r="G54" s="69"/>
      <c r="H54" s="132">
        <v>88</v>
      </c>
      <c r="I54" s="361"/>
      <c r="J54" s="362"/>
      <c r="K54" s="134"/>
      <c r="L54" s="68" t="str">
        <f t="shared" ref="L54:L76" si="4">IF(K54&lt;&gt;"",1,"")</f>
        <v/>
      </c>
      <c r="N54" s="66"/>
      <c r="O54" s="381" t="s">
        <v>7</v>
      </c>
      <c r="P54" s="288"/>
      <c r="Q54" s="139">
        <f>P23+P26+P29+P32+P35+P38+P41+P44+P47</f>
        <v>0</v>
      </c>
      <c r="R54" s="30"/>
      <c r="AO54" s="21"/>
    </row>
    <row r="55" spans="2:41" s="4" customFormat="1" ht="15" customHeight="1">
      <c r="B55" s="132">
        <v>34</v>
      </c>
      <c r="C55" s="361"/>
      <c r="D55" s="362"/>
      <c r="E55" s="134"/>
      <c r="F55" s="68" t="str">
        <f t="shared" si="3"/>
        <v/>
      </c>
      <c r="G55" s="69"/>
      <c r="H55" s="132">
        <v>89</v>
      </c>
      <c r="I55" s="361"/>
      <c r="J55" s="362"/>
      <c r="K55" s="134"/>
      <c r="L55" s="68" t="str">
        <f t="shared" si="4"/>
        <v/>
      </c>
      <c r="N55" s="66"/>
      <c r="O55" s="381" t="s">
        <v>8</v>
      </c>
      <c r="P55" s="288"/>
      <c r="Q55" s="139">
        <f>P24+P27+P30+P33+P36+P39+P42+P45+P48</f>
        <v>0</v>
      </c>
      <c r="R55" s="30"/>
      <c r="AO55" s="21"/>
    </row>
    <row r="56" spans="2:41" s="4" customFormat="1" ht="15" customHeight="1">
      <c r="B56" s="132">
        <v>35</v>
      </c>
      <c r="C56" s="361"/>
      <c r="D56" s="362"/>
      <c r="E56" s="134"/>
      <c r="F56" s="68" t="str">
        <f t="shared" si="3"/>
        <v/>
      </c>
      <c r="G56" s="69"/>
      <c r="H56" s="132">
        <v>90</v>
      </c>
      <c r="I56" s="361"/>
      <c r="J56" s="362"/>
      <c r="K56" s="134"/>
      <c r="L56" s="68" t="str">
        <f t="shared" si="4"/>
        <v/>
      </c>
      <c r="N56" s="66"/>
      <c r="O56" s="382" t="s">
        <v>9</v>
      </c>
      <c r="P56" s="291"/>
      <c r="Q56" s="218">
        <f>SUM(Q53:Q55)</f>
        <v>0</v>
      </c>
      <c r="R56" s="30"/>
      <c r="AO56" s="21"/>
    </row>
    <row r="57" spans="2:41" s="4" customFormat="1" ht="15" customHeight="1">
      <c r="B57" s="132">
        <v>36</v>
      </c>
      <c r="C57" s="361"/>
      <c r="D57" s="362"/>
      <c r="E57" s="134"/>
      <c r="F57" s="68" t="str">
        <f t="shared" si="3"/>
        <v/>
      </c>
      <c r="G57" s="69"/>
      <c r="H57" s="132">
        <v>91</v>
      </c>
      <c r="I57" s="361"/>
      <c r="J57" s="362"/>
      <c r="K57" s="134"/>
      <c r="L57" s="68" t="str">
        <f t="shared" si="4"/>
        <v/>
      </c>
      <c r="N57" s="66"/>
      <c r="O57" s="381" t="s">
        <v>10</v>
      </c>
      <c r="P57" s="288"/>
      <c r="Q57" s="139">
        <f>COUNTA(C22:D76)+COUNTA(I22:J76)</f>
        <v>0</v>
      </c>
      <c r="R57" s="30"/>
      <c r="AO57" s="21"/>
    </row>
    <row r="58" spans="2:41" s="4" customFormat="1" ht="15" customHeight="1">
      <c r="B58" s="132">
        <v>37</v>
      </c>
      <c r="C58" s="361"/>
      <c r="D58" s="362"/>
      <c r="E58" s="134"/>
      <c r="F58" s="68" t="str">
        <f t="shared" si="3"/>
        <v/>
      </c>
      <c r="G58" s="69"/>
      <c r="H58" s="132">
        <v>92</v>
      </c>
      <c r="I58" s="361"/>
      <c r="J58" s="362"/>
      <c r="K58" s="134"/>
      <c r="L58" s="68" t="str">
        <f t="shared" si="4"/>
        <v/>
      </c>
      <c r="N58" s="66"/>
      <c r="O58" s="381" t="s">
        <v>11</v>
      </c>
      <c r="P58" s="288"/>
      <c r="Q58" s="139">
        <f>SUM(L68:L76)</f>
        <v>0</v>
      </c>
      <c r="R58" s="30"/>
      <c r="AO58" s="21"/>
    </row>
    <row r="59" spans="2:41" s="4" customFormat="1" ht="15" customHeight="1">
      <c r="B59" s="132">
        <v>38</v>
      </c>
      <c r="C59" s="361"/>
      <c r="D59" s="362"/>
      <c r="E59" s="134"/>
      <c r="F59" s="68" t="str">
        <f t="shared" si="3"/>
        <v/>
      </c>
      <c r="G59" s="69"/>
      <c r="H59" s="132">
        <v>93</v>
      </c>
      <c r="I59" s="361"/>
      <c r="J59" s="362"/>
      <c r="K59" s="134"/>
      <c r="L59" s="68" t="str">
        <f t="shared" si="4"/>
        <v/>
      </c>
      <c r="N59" s="66"/>
      <c r="R59" s="30"/>
      <c r="AO59" s="21"/>
    </row>
    <row r="60" spans="2:41" s="4" customFormat="1" ht="15" customHeight="1">
      <c r="B60" s="132">
        <v>39</v>
      </c>
      <c r="C60" s="361"/>
      <c r="D60" s="362"/>
      <c r="E60" s="134"/>
      <c r="F60" s="68" t="str">
        <f t="shared" si="3"/>
        <v/>
      </c>
      <c r="G60" s="69"/>
      <c r="H60" s="132">
        <v>94</v>
      </c>
      <c r="I60" s="361"/>
      <c r="J60" s="362"/>
      <c r="K60" s="134"/>
      <c r="L60" s="68" t="str">
        <f t="shared" si="4"/>
        <v/>
      </c>
      <c r="N60" s="66"/>
      <c r="R60" s="30"/>
      <c r="AO60" s="21"/>
    </row>
    <row r="61" spans="2:41" s="4" customFormat="1" ht="15" customHeight="1">
      <c r="B61" s="132">
        <v>40</v>
      </c>
      <c r="C61" s="361"/>
      <c r="D61" s="362"/>
      <c r="E61" s="134"/>
      <c r="F61" s="68" t="str">
        <f t="shared" si="3"/>
        <v/>
      </c>
      <c r="G61" s="69"/>
      <c r="H61" s="132">
        <v>95</v>
      </c>
      <c r="I61" s="361"/>
      <c r="J61" s="362"/>
      <c r="K61" s="134"/>
      <c r="L61" s="68" t="str">
        <f t="shared" si="4"/>
        <v/>
      </c>
      <c r="N61" s="66"/>
      <c r="R61" s="30"/>
      <c r="AO61" s="21"/>
    </row>
    <row r="62" spans="2:41" s="4" customFormat="1" ht="15" customHeight="1">
      <c r="B62" s="132">
        <v>41</v>
      </c>
      <c r="C62" s="361"/>
      <c r="D62" s="362"/>
      <c r="E62" s="134"/>
      <c r="F62" s="68" t="str">
        <f t="shared" si="3"/>
        <v/>
      </c>
      <c r="G62" s="69"/>
      <c r="H62" s="132">
        <v>96</v>
      </c>
      <c r="I62" s="361"/>
      <c r="J62" s="362"/>
      <c r="K62" s="134"/>
      <c r="L62" s="68" t="str">
        <f t="shared" si="4"/>
        <v/>
      </c>
      <c r="N62" s="66"/>
      <c r="O62" s="79"/>
      <c r="P62" s="66"/>
      <c r="Q62" s="66"/>
      <c r="R62" s="30"/>
      <c r="AO62" s="21"/>
    </row>
    <row r="63" spans="2:41" s="4" customFormat="1" ht="15" customHeight="1">
      <c r="B63" s="132">
        <v>42</v>
      </c>
      <c r="C63" s="361"/>
      <c r="D63" s="362"/>
      <c r="E63" s="134"/>
      <c r="F63" s="68" t="str">
        <f t="shared" si="3"/>
        <v/>
      </c>
      <c r="G63" s="69"/>
      <c r="H63" s="132">
        <v>97</v>
      </c>
      <c r="I63" s="361"/>
      <c r="J63" s="362"/>
      <c r="K63" s="134"/>
      <c r="L63" s="68" t="str">
        <f t="shared" si="4"/>
        <v/>
      </c>
      <c r="N63" s="66"/>
      <c r="O63" s="66"/>
      <c r="P63" s="66"/>
      <c r="Q63" s="66"/>
      <c r="R63" s="78"/>
      <c r="AO63" s="21"/>
    </row>
    <row r="64" spans="2:41" s="4" customFormat="1" ht="15" customHeight="1">
      <c r="B64" s="132">
        <v>43</v>
      </c>
      <c r="C64" s="361"/>
      <c r="D64" s="362"/>
      <c r="E64" s="134"/>
      <c r="F64" s="68" t="str">
        <f t="shared" si="3"/>
        <v/>
      </c>
      <c r="G64" s="69"/>
      <c r="H64" s="132">
        <v>98</v>
      </c>
      <c r="I64" s="361"/>
      <c r="J64" s="362"/>
      <c r="K64" s="134"/>
      <c r="L64" s="68" t="str">
        <f t="shared" si="4"/>
        <v/>
      </c>
      <c r="N64" s="66"/>
      <c r="O64" s="98"/>
      <c r="P64" s="98"/>
      <c r="Q64" s="98"/>
      <c r="R64" s="78"/>
      <c r="AO64" s="21"/>
    </row>
    <row r="65" spans="2:41" s="4" customFormat="1" ht="15" customHeight="1">
      <c r="B65" s="132">
        <v>44</v>
      </c>
      <c r="C65" s="361"/>
      <c r="D65" s="362"/>
      <c r="E65" s="134"/>
      <c r="F65" s="68" t="str">
        <f t="shared" si="3"/>
        <v/>
      </c>
      <c r="G65" s="69"/>
      <c r="H65" s="132">
        <v>99</v>
      </c>
      <c r="I65" s="361"/>
      <c r="J65" s="362"/>
      <c r="K65" s="134"/>
      <c r="L65" s="68" t="str">
        <f t="shared" si="4"/>
        <v/>
      </c>
      <c r="N65" s="66"/>
      <c r="O65" s="98"/>
      <c r="P65" s="98"/>
      <c r="Q65" s="98"/>
      <c r="R65" s="78"/>
      <c r="AO65" s="21"/>
    </row>
    <row r="66" spans="2:41" s="4" customFormat="1" ht="15" customHeight="1">
      <c r="B66" s="132">
        <v>45</v>
      </c>
      <c r="C66" s="361"/>
      <c r="D66" s="362"/>
      <c r="E66" s="134"/>
      <c r="F66" s="68" t="str">
        <f t="shared" si="3"/>
        <v/>
      </c>
      <c r="G66" s="69"/>
      <c r="H66" s="80">
        <v>0</v>
      </c>
      <c r="I66" s="361"/>
      <c r="J66" s="362"/>
      <c r="K66" s="134"/>
      <c r="L66" s="68" t="str">
        <f t="shared" si="4"/>
        <v/>
      </c>
      <c r="N66" s="79"/>
      <c r="O66" s="98"/>
      <c r="P66" s="98"/>
      <c r="Q66" s="98"/>
      <c r="R66" s="78"/>
      <c r="AO66" s="21"/>
    </row>
    <row r="67" spans="2:41" s="4" customFormat="1" ht="15" customHeight="1">
      <c r="B67" s="132">
        <v>46</v>
      </c>
      <c r="C67" s="361"/>
      <c r="D67" s="362"/>
      <c r="E67" s="134"/>
      <c r="F67" s="68" t="str">
        <f t="shared" si="3"/>
        <v/>
      </c>
      <c r="G67" s="69"/>
      <c r="H67" s="80" t="s">
        <v>35</v>
      </c>
      <c r="I67" s="361"/>
      <c r="J67" s="362"/>
      <c r="K67" s="134"/>
      <c r="L67" s="68" t="str">
        <f t="shared" si="4"/>
        <v/>
      </c>
      <c r="N67" s="79"/>
      <c r="O67" s="98"/>
      <c r="P67" s="98"/>
      <c r="Q67" s="98"/>
      <c r="R67" s="78"/>
      <c r="AO67" s="21"/>
    </row>
    <row r="68" spans="2:41" s="4" customFormat="1" ht="15" customHeight="1">
      <c r="B68" s="23">
        <v>47</v>
      </c>
      <c r="C68" s="361"/>
      <c r="D68" s="362"/>
      <c r="E68" s="134"/>
      <c r="F68" s="68" t="str">
        <f t="shared" si="3"/>
        <v/>
      </c>
      <c r="H68" s="280" t="s">
        <v>12</v>
      </c>
      <c r="I68" s="361"/>
      <c r="J68" s="362"/>
      <c r="K68" s="134"/>
      <c r="L68" s="68" t="str">
        <f t="shared" si="4"/>
        <v/>
      </c>
      <c r="N68" s="79"/>
      <c r="O68" s="98"/>
      <c r="P68" s="98"/>
      <c r="Q68" s="98"/>
      <c r="R68" s="78"/>
      <c r="AO68" s="21"/>
    </row>
    <row r="69" spans="2:41" s="4" customFormat="1" ht="15" customHeight="1">
      <c r="B69" s="23">
        <v>48</v>
      </c>
      <c r="C69" s="361"/>
      <c r="D69" s="362"/>
      <c r="E69" s="134"/>
      <c r="F69" s="68" t="str">
        <f t="shared" si="3"/>
        <v/>
      </c>
      <c r="H69" s="281"/>
      <c r="I69" s="361"/>
      <c r="J69" s="362"/>
      <c r="K69" s="134"/>
      <c r="L69" s="68" t="str">
        <f t="shared" si="4"/>
        <v/>
      </c>
      <c r="N69" s="66"/>
      <c r="O69" s="98"/>
      <c r="P69" s="98"/>
      <c r="Q69" s="98"/>
      <c r="R69" s="35"/>
      <c r="AO69" s="21"/>
    </row>
    <row r="70" spans="2:41" s="4" customFormat="1" ht="15" customHeight="1">
      <c r="B70" s="23">
        <v>49</v>
      </c>
      <c r="C70" s="361"/>
      <c r="D70" s="362"/>
      <c r="E70" s="134"/>
      <c r="F70" s="68" t="str">
        <f t="shared" si="3"/>
        <v/>
      </c>
      <c r="H70" s="281"/>
      <c r="I70" s="361"/>
      <c r="J70" s="362"/>
      <c r="K70" s="134"/>
      <c r="L70" s="68" t="str">
        <f t="shared" si="4"/>
        <v/>
      </c>
      <c r="N70" s="98"/>
      <c r="O70" s="98"/>
      <c r="P70" s="98"/>
      <c r="Q70" s="98"/>
      <c r="AO70" s="21"/>
    </row>
    <row r="71" spans="2:41" s="4" customFormat="1" ht="15" customHeight="1">
      <c r="B71" s="23">
        <v>50</v>
      </c>
      <c r="C71" s="361"/>
      <c r="D71" s="362"/>
      <c r="E71" s="134"/>
      <c r="F71" s="68" t="str">
        <f t="shared" si="3"/>
        <v/>
      </c>
      <c r="H71" s="281"/>
      <c r="I71" s="361"/>
      <c r="J71" s="362"/>
      <c r="K71" s="134"/>
      <c r="L71" s="68" t="str">
        <f t="shared" si="4"/>
        <v/>
      </c>
      <c r="N71" s="98"/>
      <c r="O71" s="98"/>
      <c r="P71" s="98"/>
      <c r="Q71" s="98"/>
      <c r="AO71" s="21"/>
    </row>
    <row r="72" spans="2:41" s="4" customFormat="1" ht="15" customHeight="1">
      <c r="B72" s="23">
        <v>51</v>
      </c>
      <c r="C72" s="361"/>
      <c r="D72" s="362"/>
      <c r="E72" s="134"/>
      <c r="F72" s="68" t="str">
        <f t="shared" si="3"/>
        <v/>
      </c>
      <c r="H72" s="281"/>
      <c r="I72" s="361"/>
      <c r="J72" s="362"/>
      <c r="K72" s="134"/>
      <c r="L72" s="68" t="str">
        <f t="shared" si="4"/>
        <v/>
      </c>
      <c r="N72" s="98"/>
      <c r="O72" s="98"/>
      <c r="P72" s="98"/>
      <c r="Q72" s="98"/>
      <c r="AO72" s="21"/>
    </row>
    <row r="73" spans="2:41" s="4" customFormat="1" ht="15" customHeight="1">
      <c r="B73" s="23">
        <v>52</v>
      </c>
      <c r="C73" s="361"/>
      <c r="D73" s="362"/>
      <c r="E73" s="134"/>
      <c r="F73" s="68" t="str">
        <f t="shared" si="3"/>
        <v/>
      </c>
      <c r="H73" s="281"/>
      <c r="I73" s="361"/>
      <c r="J73" s="362"/>
      <c r="K73" s="134"/>
      <c r="L73" s="68" t="str">
        <f t="shared" si="4"/>
        <v/>
      </c>
      <c r="N73" s="98"/>
      <c r="O73" s="98"/>
      <c r="P73" s="98"/>
      <c r="Q73" s="98"/>
      <c r="AO73" s="21"/>
    </row>
    <row r="74" spans="2:41" s="4" customFormat="1" ht="15" customHeight="1">
      <c r="B74" s="23">
        <v>53</v>
      </c>
      <c r="C74" s="361"/>
      <c r="D74" s="362"/>
      <c r="E74" s="134"/>
      <c r="F74" s="68" t="str">
        <f t="shared" si="3"/>
        <v/>
      </c>
      <c r="H74" s="281"/>
      <c r="I74" s="361"/>
      <c r="J74" s="362"/>
      <c r="K74" s="134"/>
      <c r="L74" s="68" t="str">
        <f t="shared" si="4"/>
        <v/>
      </c>
      <c r="N74" s="98"/>
      <c r="O74" s="98"/>
      <c r="P74" s="98"/>
      <c r="Q74" s="98"/>
      <c r="AO74" s="21"/>
    </row>
    <row r="75" spans="2:41" s="4" customFormat="1" ht="15" customHeight="1">
      <c r="B75" s="23">
        <v>54</v>
      </c>
      <c r="C75" s="361"/>
      <c r="D75" s="362"/>
      <c r="E75" s="134"/>
      <c r="F75" s="68" t="str">
        <f t="shared" si="3"/>
        <v/>
      </c>
      <c r="H75" s="281"/>
      <c r="I75" s="361"/>
      <c r="J75" s="362"/>
      <c r="K75" s="134"/>
      <c r="L75" s="68" t="str">
        <f t="shared" si="4"/>
        <v/>
      </c>
      <c r="N75" s="98"/>
      <c r="O75" s="98"/>
      <c r="P75" s="98"/>
      <c r="Q75" s="98"/>
      <c r="AO75" s="21"/>
    </row>
    <row r="76" spans="2:41" s="4" customFormat="1" ht="15" customHeight="1">
      <c r="B76" s="23">
        <v>55</v>
      </c>
      <c r="C76" s="361"/>
      <c r="D76" s="362"/>
      <c r="E76" s="134"/>
      <c r="F76" s="68" t="str">
        <f t="shared" si="3"/>
        <v/>
      </c>
      <c r="H76" s="282"/>
      <c r="I76" s="361"/>
      <c r="J76" s="362"/>
      <c r="K76" s="134"/>
      <c r="L76" s="68" t="str">
        <f t="shared" si="4"/>
        <v/>
      </c>
      <c r="N76" s="98"/>
      <c r="O76" s="98"/>
      <c r="P76" s="98"/>
      <c r="Q76" s="98"/>
      <c r="AO76" s="21"/>
    </row>
    <row r="77" spans="2:41" s="4" customFormat="1" ht="15" customHeight="1">
      <c r="F77" s="35"/>
      <c r="G77" s="35"/>
      <c r="H77" s="35"/>
      <c r="I77" s="35"/>
      <c r="L77" s="22"/>
      <c r="AO77" s="21"/>
    </row>
    <row r="78" spans="2:41" s="4" customFormat="1" ht="15" customHeight="1">
      <c r="L78" s="22"/>
      <c r="AO78" s="21"/>
    </row>
    <row r="79" spans="2:41" s="4" customFormat="1" ht="15" customHeight="1">
      <c r="L79" s="22"/>
      <c r="AO79" s="21"/>
    </row>
    <row r="80" spans="2:41" s="4" customFormat="1" ht="15" customHeight="1">
      <c r="L80" s="22"/>
      <c r="AO80" s="21"/>
    </row>
    <row r="81" spans="12:41" s="4" customFormat="1" ht="15" customHeight="1">
      <c r="L81" s="22"/>
      <c r="AO81" s="21"/>
    </row>
    <row r="82" spans="12:41" s="4" customFormat="1" ht="15" customHeight="1">
      <c r="L82" s="22"/>
      <c r="AO82" s="21"/>
    </row>
    <row r="83" spans="12:41" s="4" customFormat="1" ht="15" customHeight="1">
      <c r="L83" s="22"/>
      <c r="AO83" s="21"/>
    </row>
    <row r="84" spans="12:41" s="4" customFormat="1" ht="15" customHeight="1">
      <c r="L84" s="22"/>
      <c r="AO84" s="21"/>
    </row>
    <row r="85" spans="12:41" s="4" customFormat="1" ht="15" customHeight="1">
      <c r="L85" s="22"/>
      <c r="AO85" s="21"/>
    </row>
    <row r="86" spans="12:41" s="4" customFormat="1" ht="15" customHeight="1">
      <c r="L86" s="22"/>
      <c r="AO86" s="21"/>
    </row>
    <row r="87" spans="12:41" s="4" customFormat="1" ht="15" customHeight="1">
      <c r="L87" s="22"/>
      <c r="AO87" s="21"/>
    </row>
    <row r="88" spans="12:41" s="4" customFormat="1" ht="15" customHeight="1">
      <c r="L88" s="22"/>
      <c r="AO88" s="21"/>
    </row>
    <row r="89" spans="12:41" s="4" customFormat="1" ht="15" customHeight="1">
      <c r="L89" s="22"/>
      <c r="AO89" s="21"/>
    </row>
    <row r="90" spans="12:41" s="4" customFormat="1" ht="15" customHeight="1">
      <c r="L90" s="22"/>
      <c r="AO90" s="21"/>
    </row>
    <row r="91" spans="12:41" s="4" customFormat="1" ht="15" customHeight="1">
      <c r="L91" s="22"/>
      <c r="AO91" s="21"/>
    </row>
    <row r="92" spans="12:41" s="4" customFormat="1" ht="15" customHeight="1">
      <c r="L92" s="22"/>
      <c r="AO92" s="21"/>
    </row>
    <row r="93" spans="12:41" s="4" customFormat="1" ht="15" customHeight="1">
      <c r="L93" s="22"/>
      <c r="AO93" s="21"/>
    </row>
    <row r="94" spans="12:41" s="4" customFormat="1" ht="15" customHeight="1">
      <c r="L94" s="22"/>
      <c r="AO94" s="21"/>
    </row>
    <row r="95" spans="12:41" s="4" customFormat="1" ht="15" customHeight="1">
      <c r="L95" s="22"/>
      <c r="AO95" s="21"/>
    </row>
    <row r="96" spans="12:41" s="4" customFormat="1" ht="15" customHeight="1">
      <c r="L96" s="22"/>
      <c r="AO96" s="21"/>
    </row>
    <row r="97" spans="12:41" s="4" customFormat="1" ht="15" customHeight="1">
      <c r="L97" s="22"/>
      <c r="AO97" s="21"/>
    </row>
    <row r="98" spans="12:41" s="4" customFormat="1" ht="15" customHeight="1">
      <c r="L98" s="22"/>
      <c r="AO98" s="21"/>
    </row>
    <row r="99" spans="12:41" s="4" customFormat="1" ht="15" customHeight="1">
      <c r="L99" s="22"/>
      <c r="AO99" s="21"/>
    </row>
    <row r="100" spans="12:41" s="4" customFormat="1" ht="15" customHeight="1">
      <c r="L100" s="22"/>
      <c r="AO100" s="21"/>
    </row>
    <row r="101" spans="12:41" s="4" customFormat="1" ht="15" customHeight="1">
      <c r="L101" s="22"/>
      <c r="AO101" s="21"/>
    </row>
    <row r="102" spans="12:41" s="4" customFormat="1" ht="15" customHeight="1">
      <c r="L102" s="22"/>
      <c r="AO102" s="21"/>
    </row>
    <row r="103" spans="12:41" s="4" customFormat="1" ht="15" customHeight="1">
      <c r="L103" s="22"/>
      <c r="AO103" s="21"/>
    </row>
    <row r="104" spans="12:41" s="4" customFormat="1" ht="15" customHeight="1">
      <c r="L104" s="22"/>
      <c r="AO104" s="21"/>
    </row>
    <row r="105" spans="12:41" s="4" customFormat="1" ht="15" customHeight="1">
      <c r="L105" s="22"/>
      <c r="AO105" s="21"/>
    </row>
    <row r="106" spans="12:41" s="4" customFormat="1" ht="15" customHeight="1">
      <c r="L106" s="22"/>
      <c r="AO106" s="21"/>
    </row>
    <row r="107" spans="12:41" s="4" customFormat="1" ht="15" customHeight="1">
      <c r="L107" s="22"/>
      <c r="AO107" s="21"/>
    </row>
    <row r="108" spans="12:41" s="4" customFormat="1" ht="15" customHeight="1">
      <c r="L108" s="22"/>
      <c r="AO108" s="21"/>
    </row>
    <row r="109" spans="12:41" s="4" customFormat="1" ht="15" customHeight="1">
      <c r="L109" s="22"/>
      <c r="AO109" s="21"/>
    </row>
    <row r="110" spans="12:41" s="4" customFormat="1" ht="15" customHeight="1">
      <c r="L110" s="22"/>
      <c r="AO110" s="21"/>
    </row>
    <row r="111" spans="12:41" s="4" customFormat="1" ht="15" customHeight="1">
      <c r="L111" s="22"/>
      <c r="AO111" s="21"/>
    </row>
    <row r="112" spans="12:41" s="4" customFormat="1" ht="15" customHeight="1">
      <c r="L112" s="22"/>
      <c r="AO112" s="21"/>
    </row>
    <row r="113" spans="12:41" s="4" customFormat="1" ht="15" customHeight="1">
      <c r="L113" s="22"/>
      <c r="AO113" s="21"/>
    </row>
    <row r="114" spans="12:41" s="4" customFormat="1" ht="15" customHeight="1">
      <c r="L114" s="22"/>
      <c r="AO114" s="21"/>
    </row>
    <row r="115" spans="12:41" s="4" customFormat="1" ht="15" customHeight="1">
      <c r="L115" s="22"/>
      <c r="AO115" s="21"/>
    </row>
    <row r="116" spans="12:41" s="4" customFormat="1" ht="15" customHeight="1">
      <c r="L116" s="22"/>
      <c r="AO116" s="21"/>
    </row>
    <row r="117" spans="12:41" s="4" customFormat="1" ht="15" customHeight="1">
      <c r="L117" s="22"/>
      <c r="AO117" s="21"/>
    </row>
    <row r="118" spans="12:41" s="4" customFormat="1" ht="15" customHeight="1">
      <c r="L118" s="22"/>
      <c r="AO118" s="21"/>
    </row>
    <row r="119" spans="12:41" s="4" customFormat="1" ht="15" customHeight="1">
      <c r="L119" s="22"/>
      <c r="AO119" s="21"/>
    </row>
    <row r="120" spans="12:41" s="4" customFormat="1" ht="15" customHeight="1">
      <c r="L120" s="22"/>
      <c r="AO120" s="21"/>
    </row>
    <row r="121" spans="12:41" s="4" customFormat="1" ht="15" customHeight="1">
      <c r="L121" s="22"/>
      <c r="AO121" s="21"/>
    </row>
    <row r="122" spans="12:41" s="4" customFormat="1" ht="15" customHeight="1">
      <c r="L122" s="22"/>
      <c r="AO122" s="21"/>
    </row>
    <row r="123" spans="12:41" s="4" customFormat="1" ht="15" customHeight="1">
      <c r="L123" s="22"/>
      <c r="AO123" s="21"/>
    </row>
    <row r="124" spans="12:41" s="4" customFormat="1" ht="15" customHeight="1">
      <c r="L124" s="22"/>
      <c r="AO124" s="21"/>
    </row>
    <row r="125" spans="12:41" s="4" customFormat="1" ht="15" customHeight="1">
      <c r="L125" s="22"/>
      <c r="AO125" s="21"/>
    </row>
    <row r="126" spans="12:41" s="4" customFormat="1" ht="15" customHeight="1">
      <c r="L126" s="22"/>
      <c r="AO126" s="21"/>
    </row>
    <row r="127" spans="12:41" s="4" customFormat="1" ht="15" customHeight="1">
      <c r="L127" s="22"/>
      <c r="AO127" s="21"/>
    </row>
    <row r="128" spans="12:41" s="4" customFormat="1" ht="15" customHeight="1">
      <c r="L128" s="22"/>
      <c r="AO128" s="21"/>
    </row>
    <row r="129" spans="12:41" s="4" customFormat="1" ht="15" customHeight="1">
      <c r="L129" s="22"/>
      <c r="AO129" s="21"/>
    </row>
    <row r="130" spans="12:41" s="4" customFormat="1" ht="15" customHeight="1">
      <c r="L130" s="22"/>
      <c r="AO130" s="21"/>
    </row>
    <row r="131" spans="12:41" s="4" customFormat="1" ht="15" customHeight="1">
      <c r="L131" s="22"/>
      <c r="AO131" s="21"/>
    </row>
    <row r="132" spans="12:41" s="4" customFormat="1" ht="15" customHeight="1">
      <c r="L132" s="22"/>
      <c r="AO132" s="21"/>
    </row>
    <row r="133" spans="12:41" s="4" customFormat="1" ht="15" customHeight="1">
      <c r="L133" s="22"/>
      <c r="AO133" s="21"/>
    </row>
    <row r="134" spans="12:41" s="4" customFormat="1" ht="15" customHeight="1">
      <c r="L134" s="22"/>
      <c r="AO134" s="21"/>
    </row>
    <row r="135" spans="12:41" s="4" customFormat="1" ht="15" customHeight="1">
      <c r="L135" s="22"/>
      <c r="AO135" s="21"/>
    </row>
    <row r="136" spans="12:41" s="4" customFormat="1" ht="15" customHeight="1">
      <c r="L136" s="22"/>
      <c r="AO136" s="21"/>
    </row>
    <row r="137" spans="12:41" s="4" customFormat="1" ht="15" customHeight="1">
      <c r="L137" s="22"/>
      <c r="AO137" s="21"/>
    </row>
    <row r="138" spans="12:41" s="4" customFormat="1" ht="15" customHeight="1">
      <c r="L138" s="22"/>
      <c r="AO138" s="21"/>
    </row>
    <row r="139" spans="12:41" s="4" customFormat="1" ht="15" customHeight="1">
      <c r="L139" s="22"/>
      <c r="AO139" s="21"/>
    </row>
    <row r="140" spans="12:41" s="4" customFormat="1" ht="15" customHeight="1">
      <c r="L140" s="22"/>
      <c r="AO140" s="21"/>
    </row>
    <row r="141" spans="12:41" s="4" customFormat="1" ht="15" customHeight="1">
      <c r="L141" s="22"/>
      <c r="AO141" s="21"/>
    </row>
    <row r="142" spans="12:41" s="4" customFormat="1" ht="15" customHeight="1">
      <c r="L142" s="22"/>
      <c r="AO142" s="21"/>
    </row>
    <row r="143" spans="12:41" s="4" customFormat="1" ht="15" customHeight="1">
      <c r="L143" s="22"/>
      <c r="AO143" s="21"/>
    </row>
    <row r="144" spans="12:41" s="4" customFormat="1" ht="15" customHeight="1">
      <c r="L144" s="22"/>
      <c r="AO144" s="21"/>
    </row>
    <row r="145" spans="12:41" s="4" customFormat="1" ht="15" customHeight="1">
      <c r="L145" s="22"/>
      <c r="AO145" s="21"/>
    </row>
    <row r="146" spans="12:41" s="4" customFormat="1" ht="15" customHeight="1">
      <c r="L146" s="22"/>
      <c r="AO146" s="21"/>
    </row>
    <row r="147" spans="12:41" s="4" customFormat="1" ht="15" customHeight="1">
      <c r="L147" s="22"/>
      <c r="AO147" s="21"/>
    </row>
    <row r="148" spans="12:41" s="4" customFormat="1" ht="15" customHeight="1">
      <c r="L148" s="22"/>
      <c r="AO148" s="21"/>
    </row>
    <row r="149" spans="12:41" s="4" customFormat="1" ht="15" customHeight="1">
      <c r="L149" s="22"/>
      <c r="AO149" s="21"/>
    </row>
    <row r="150" spans="12:41" s="4" customFormat="1" ht="15" customHeight="1">
      <c r="L150" s="22"/>
      <c r="AO150" s="21"/>
    </row>
    <row r="151" spans="12:41" s="4" customFormat="1" ht="15" customHeight="1">
      <c r="L151" s="22"/>
      <c r="AO151" s="21"/>
    </row>
    <row r="152" spans="12:41" s="4" customFormat="1" ht="15" customHeight="1">
      <c r="L152" s="22"/>
      <c r="AO152" s="21"/>
    </row>
    <row r="153" spans="12:41" s="4" customFormat="1" ht="15" customHeight="1">
      <c r="L153" s="22"/>
      <c r="AO153" s="21"/>
    </row>
    <row r="154" spans="12:41" s="4" customFormat="1" ht="15" customHeight="1">
      <c r="L154" s="22"/>
      <c r="AO154" s="21"/>
    </row>
    <row r="155" spans="12:41" s="4" customFormat="1" ht="15" customHeight="1">
      <c r="L155" s="22"/>
      <c r="AO155" s="21"/>
    </row>
    <row r="156" spans="12:41" s="4" customFormat="1" ht="15" customHeight="1">
      <c r="L156" s="22"/>
      <c r="AO156" s="21"/>
    </row>
    <row r="157" spans="12:41" s="4" customFormat="1" ht="15" customHeight="1">
      <c r="L157" s="22"/>
      <c r="AO157" s="21"/>
    </row>
    <row r="158" spans="12:41" s="4" customFormat="1" ht="15" customHeight="1">
      <c r="L158" s="22"/>
      <c r="AO158" s="21"/>
    </row>
    <row r="159" spans="12:41" s="4" customFormat="1" ht="15" customHeight="1">
      <c r="L159" s="22"/>
      <c r="AO159" s="21"/>
    </row>
    <row r="160" spans="12:41" s="4" customFormat="1" ht="15" customHeight="1">
      <c r="L160" s="22"/>
      <c r="AO160" s="21"/>
    </row>
    <row r="161" spans="12:41" s="4" customFormat="1" ht="15" customHeight="1">
      <c r="L161" s="22"/>
      <c r="AO161" s="21"/>
    </row>
    <row r="162" spans="12:41" s="4" customFormat="1" ht="15" customHeight="1">
      <c r="L162" s="22"/>
      <c r="AO162" s="21"/>
    </row>
    <row r="163" spans="12:41" s="4" customFormat="1" ht="15" customHeight="1">
      <c r="L163" s="22"/>
      <c r="AO163" s="21"/>
    </row>
    <row r="164" spans="12:41" s="4" customFormat="1" ht="15" customHeight="1">
      <c r="L164" s="22"/>
      <c r="AO164" s="21"/>
    </row>
    <row r="165" spans="12:41" s="4" customFormat="1" ht="15" customHeight="1">
      <c r="L165" s="22"/>
      <c r="AO165" s="21"/>
    </row>
    <row r="166" spans="12:41" s="4" customFormat="1" ht="15" customHeight="1">
      <c r="L166" s="22"/>
      <c r="AO166" s="21"/>
    </row>
    <row r="167" spans="12:41" s="4" customFormat="1" ht="15" customHeight="1">
      <c r="L167" s="22"/>
      <c r="AO167" s="21"/>
    </row>
    <row r="168" spans="12:41" s="4" customFormat="1" ht="15" customHeight="1">
      <c r="L168" s="22"/>
      <c r="AO168" s="21"/>
    </row>
    <row r="169" spans="12:41" s="4" customFormat="1" ht="15" customHeight="1">
      <c r="L169" s="22"/>
      <c r="AO169" s="21"/>
    </row>
    <row r="170" spans="12:41" s="4" customFormat="1" ht="15" customHeight="1">
      <c r="L170" s="22"/>
      <c r="AO170" s="21"/>
    </row>
    <row r="171" spans="12:41" s="4" customFormat="1" ht="15" customHeight="1">
      <c r="L171" s="22"/>
      <c r="AO171" s="21"/>
    </row>
    <row r="172" spans="12:41" s="4" customFormat="1" ht="15" customHeight="1">
      <c r="L172" s="22"/>
      <c r="AO172" s="21"/>
    </row>
    <row r="173" spans="12:41" s="4" customFormat="1" ht="15" customHeight="1">
      <c r="L173" s="22"/>
      <c r="AO173" s="21"/>
    </row>
    <row r="174" spans="12:41" s="4" customFormat="1" ht="15" customHeight="1">
      <c r="L174" s="22"/>
      <c r="AO174" s="21"/>
    </row>
    <row r="175" spans="12:41" s="4" customFormat="1" ht="15" customHeight="1">
      <c r="L175" s="22"/>
      <c r="AO175" s="21"/>
    </row>
    <row r="176" spans="12:41" s="4" customFormat="1" ht="15" customHeight="1">
      <c r="L176" s="22"/>
      <c r="AO176" s="21"/>
    </row>
    <row r="177" spans="12:41" s="4" customFormat="1" ht="15" customHeight="1">
      <c r="L177" s="22"/>
      <c r="AO177" s="21"/>
    </row>
    <row r="178" spans="12:41" s="4" customFormat="1" ht="15" customHeight="1">
      <c r="L178" s="22"/>
      <c r="AO178" s="21"/>
    </row>
    <row r="179" spans="12:41" s="4" customFormat="1" ht="15" customHeight="1">
      <c r="L179" s="22"/>
      <c r="AO179" s="21"/>
    </row>
    <row r="180" spans="12:41" s="4" customFormat="1" ht="15" customHeight="1">
      <c r="L180" s="22"/>
      <c r="AO180" s="21"/>
    </row>
    <row r="181" spans="12:41" s="4" customFormat="1" ht="15" customHeight="1">
      <c r="L181" s="22"/>
      <c r="AO181" s="21"/>
    </row>
    <row r="182" spans="12:41" s="4" customFormat="1" ht="15" customHeight="1">
      <c r="L182" s="22"/>
      <c r="AO182" s="21"/>
    </row>
    <row r="183" spans="12:41" s="4" customFormat="1" ht="15" customHeight="1">
      <c r="L183" s="22"/>
      <c r="AO183" s="21"/>
    </row>
    <row r="184" spans="12:41" s="4" customFormat="1" ht="15" customHeight="1">
      <c r="L184" s="22"/>
      <c r="AO184" s="21"/>
    </row>
    <row r="185" spans="12:41" s="4" customFormat="1" ht="15" customHeight="1">
      <c r="L185" s="22"/>
      <c r="AO185" s="21"/>
    </row>
    <row r="186" spans="12:41" s="4" customFormat="1" ht="15" customHeight="1">
      <c r="L186" s="22"/>
      <c r="AO186" s="21"/>
    </row>
    <row r="187" spans="12:41" s="4" customFormat="1" ht="15" customHeight="1">
      <c r="L187" s="22"/>
      <c r="AO187" s="21"/>
    </row>
    <row r="188" spans="12:41" s="4" customFormat="1" ht="15" customHeight="1">
      <c r="L188" s="22"/>
      <c r="AO188" s="21"/>
    </row>
    <row r="189" spans="12:41" s="4" customFormat="1" ht="15" customHeight="1">
      <c r="L189" s="22"/>
      <c r="AO189" s="21"/>
    </row>
    <row r="190" spans="12:41" s="4" customFormat="1" ht="15" customHeight="1">
      <c r="L190" s="22"/>
      <c r="AO190" s="21"/>
    </row>
    <row r="191" spans="12:41" s="4" customFormat="1" ht="15" customHeight="1">
      <c r="L191" s="22"/>
      <c r="AO191" s="21"/>
    </row>
    <row r="192" spans="12:41" s="4" customFormat="1" ht="15" customHeight="1">
      <c r="L192" s="22"/>
      <c r="AO192" s="21"/>
    </row>
    <row r="193" spans="12:41" s="4" customFormat="1" ht="15" customHeight="1">
      <c r="L193" s="22"/>
      <c r="AO193" s="21"/>
    </row>
    <row r="194" spans="12:41" s="4" customFormat="1" ht="15" customHeight="1">
      <c r="L194" s="22"/>
      <c r="AO194" s="21"/>
    </row>
    <row r="195" spans="12:41" s="4" customFormat="1" ht="15" customHeight="1">
      <c r="L195" s="22"/>
      <c r="AO195" s="21"/>
    </row>
    <row r="196" spans="12:41" s="4" customFormat="1" ht="15" customHeight="1">
      <c r="L196" s="22"/>
      <c r="AO196" s="21"/>
    </row>
    <row r="197" spans="12:41" s="4" customFormat="1" ht="15" customHeight="1">
      <c r="L197" s="22"/>
      <c r="AO197" s="21"/>
    </row>
    <row r="198" spans="12:41" s="4" customFormat="1" ht="15" customHeight="1">
      <c r="L198" s="22"/>
      <c r="AO198" s="21"/>
    </row>
    <row r="199" spans="12:41" s="4" customFormat="1" ht="15" customHeight="1">
      <c r="L199" s="22"/>
      <c r="AO199" s="21"/>
    </row>
    <row r="200" spans="12:41" s="4" customFormat="1" ht="15" customHeight="1">
      <c r="L200" s="22"/>
      <c r="AO200" s="21"/>
    </row>
    <row r="201" spans="12:41" s="4" customFormat="1" ht="15" customHeight="1">
      <c r="L201" s="22"/>
      <c r="AO201" s="21"/>
    </row>
    <row r="202" spans="12:41" s="4" customFormat="1" ht="15" customHeight="1">
      <c r="L202" s="22"/>
      <c r="AO202" s="21"/>
    </row>
    <row r="203" spans="12:41" s="4" customFormat="1" ht="15" customHeight="1">
      <c r="L203" s="22"/>
      <c r="AO203" s="21"/>
    </row>
    <row r="204" spans="12:41" s="4" customFormat="1" ht="15" customHeight="1">
      <c r="L204" s="22"/>
      <c r="AO204" s="21"/>
    </row>
    <row r="205" spans="12:41" s="4" customFormat="1" ht="15" customHeight="1">
      <c r="L205" s="22"/>
      <c r="AO205" s="21"/>
    </row>
    <row r="206" spans="12:41" s="4" customFormat="1" ht="15" customHeight="1">
      <c r="L206" s="22"/>
      <c r="AO206" s="21"/>
    </row>
    <row r="207" spans="12:41" s="4" customFormat="1" ht="15" customHeight="1">
      <c r="L207" s="22"/>
      <c r="AO207" s="21"/>
    </row>
    <row r="208" spans="12:41" s="4" customFormat="1" ht="15" customHeight="1">
      <c r="L208" s="22"/>
      <c r="AO208" s="21"/>
    </row>
    <row r="209" spans="12:41" s="4" customFormat="1" ht="15" customHeight="1">
      <c r="L209" s="22"/>
      <c r="AO209" s="21"/>
    </row>
    <row r="210" spans="12:41" s="4" customFormat="1" ht="15" customHeight="1">
      <c r="L210" s="22"/>
      <c r="AO210" s="21"/>
    </row>
    <row r="211" spans="12:41" s="4" customFormat="1" ht="15" customHeight="1">
      <c r="L211" s="22"/>
      <c r="AO211" s="21"/>
    </row>
    <row r="212" spans="12:41" s="4" customFormat="1" ht="15" customHeight="1">
      <c r="L212" s="22"/>
      <c r="AO212" s="21"/>
    </row>
    <row r="213" spans="12:41" s="4" customFormat="1" ht="15" customHeight="1">
      <c r="L213" s="22"/>
      <c r="AO213" s="21"/>
    </row>
    <row r="214" spans="12:41" s="4" customFormat="1" ht="15" customHeight="1">
      <c r="L214" s="22"/>
      <c r="AO214" s="21"/>
    </row>
    <row r="215" spans="12:41" s="4" customFormat="1" ht="15" customHeight="1">
      <c r="L215" s="22"/>
      <c r="AO215" s="21"/>
    </row>
    <row r="216" spans="12:41" s="4" customFormat="1" ht="15" customHeight="1">
      <c r="L216" s="22"/>
      <c r="AO216" s="21"/>
    </row>
    <row r="217" spans="12:41" s="4" customFormat="1" ht="15" customHeight="1">
      <c r="L217" s="22"/>
      <c r="AO217" s="21"/>
    </row>
    <row r="218" spans="12:41" s="4" customFormat="1" ht="15" customHeight="1">
      <c r="L218" s="22"/>
      <c r="AO218" s="21"/>
    </row>
    <row r="219" spans="12:41" s="4" customFormat="1" ht="15" customHeight="1">
      <c r="L219" s="22"/>
      <c r="AO219" s="21"/>
    </row>
    <row r="220" spans="12:41" s="4" customFormat="1" ht="15" customHeight="1">
      <c r="L220" s="22"/>
      <c r="AO220" s="21"/>
    </row>
    <row r="221" spans="12:41" s="4" customFormat="1" ht="15" customHeight="1">
      <c r="L221" s="22"/>
      <c r="AO221" s="21"/>
    </row>
    <row r="222" spans="12:41" s="4" customFormat="1" ht="15" customHeight="1">
      <c r="L222" s="22"/>
      <c r="AO222" s="21"/>
    </row>
    <row r="223" spans="12:41" s="4" customFormat="1" ht="15" customHeight="1">
      <c r="L223" s="22"/>
      <c r="AO223" s="21"/>
    </row>
    <row r="224" spans="12:41" s="4" customFormat="1" ht="15" customHeight="1">
      <c r="L224" s="22"/>
      <c r="AO224" s="21"/>
    </row>
    <row r="225" spans="12:41" s="4" customFormat="1" ht="15" customHeight="1">
      <c r="L225" s="22"/>
      <c r="AO225" s="21"/>
    </row>
    <row r="226" spans="12:41" s="4" customFormat="1" ht="15" customHeight="1">
      <c r="L226" s="22"/>
      <c r="AO226" s="21"/>
    </row>
    <row r="227" spans="12:41" s="4" customFormat="1" ht="15" customHeight="1">
      <c r="L227" s="22"/>
      <c r="AO227" s="21"/>
    </row>
    <row r="228" spans="12:41" s="4" customFormat="1" ht="15" customHeight="1">
      <c r="L228" s="22"/>
      <c r="AO228" s="21"/>
    </row>
    <row r="229" spans="12:41" s="4" customFormat="1" ht="15" customHeight="1">
      <c r="L229" s="22"/>
      <c r="AO229" s="21"/>
    </row>
    <row r="230" spans="12:41" s="4" customFormat="1" ht="15" customHeight="1">
      <c r="L230" s="22"/>
      <c r="AO230" s="21"/>
    </row>
    <row r="231" spans="12:41" s="4" customFormat="1" ht="15" customHeight="1">
      <c r="L231" s="22"/>
      <c r="AO231" s="21"/>
    </row>
    <row r="232" spans="12:41" s="4" customFormat="1" ht="15" customHeight="1">
      <c r="L232" s="22"/>
      <c r="AO232" s="21"/>
    </row>
    <row r="233" spans="12:41" s="4" customFormat="1" ht="15" customHeight="1">
      <c r="L233" s="22"/>
      <c r="AO233" s="21"/>
    </row>
    <row r="234" spans="12:41" s="4" customFormat="1" ht="15" customHeight="1">
      <c r="L234" s="22"/>
      <c r="AO234" s="21"/>
    </row>
    <row r="235" spans="12:41" s="4" customFormat="1" ht="15" customHeight="1">
      <c r="L235" s="22"/>
      <c r="AO235" s="21"/>
    </row>
    <row r="236" spans="12:41" s="4" customFormat="1" ht="15" customHeight="1">
      <c r="L236" s="22"/>
      <c r="AO236" s="21"/>
    </row>
    <row r="237" spans="12:41" s="4" customFormat="1" ht="15" customHeight="1">
      <c r="L237" s="22"/>
      <c r="AO237" s="21"/>
    </row>
    <row r="238" spans="12:41" s="4" customFormat="1" ht="15" customHeight="1">
      <c r="L238" s="22"/>
      <c r="AO238" s="21"/>
    </row>
    <row r="239" spans="12:41" s="4" customFormat="1" ht="15" customHeight="1">
      <c r="L239" s="22"/>
      <c r="AO239" s="21"/>
    </row>
    <row r="240" spans="12:41" s="4" customFormat="1" ht="15" customHeight="1">
      <c r="L240" s="22"/>
      <c r="AO240" s="21"/>
    </row>
    <row r="241" spans="12:41" s="4" customFormat="1" ht="15" customHeight="1">
      <c r="L241" s="22"/>
      <c r="AO241" s="21"/>
    </row>
    <row r="242" spans="12:41" s="4" customFormat="1" ht="15" customHeight="1">
      <c r="L242" s="22"/>
      <c r="AO242" s="21"/>
    </row>
    <row r="243" spans="12:41" s="4" customFormat="1" ht="15" customHeight="1">
      <c r="L243" s="22"/>
      <c r="AO243" s="21"/>
    </row>
    <row r="244" spans="12:41" s="4" customFormat="1" ht="15" customHeight="1">
      <c r="L244" s="22"/>
      <c r="AO244" s="21"/>
    </row>
    <row r="245" spans="12:41" s="4" customFormat="1" ht="15" customHeight="1">
      <c r="L245" s="22"/>
      <c r="AO245" s="21"/>
    </row>
  </sheetData>
  <dataConsolidate/>
  <mergeCells count="150">
    <mergeCell ref="C67:D67"/>
    <mergeCell ref="C68:D68"/>
    <mergeCell ref="C69:D69"/>
    <mergeCell ref="C58:D58"/>
    <mergeCell ref="C59:D59"/>
    <mergeCell ref="C60:D60"/>
    <mergeCell ref="C61:D61"/>
    <mergeCell ref="C62:D62"/>
    <mergeCell ref="C63:D63"/>
    <mergeCell ref="O58:P58"/>
    <mergeCell ref="O56:P56"/>
    <mergeCell ref="O53:P53"/>
    <mergeCell ref="O54:P54"/>
    <mergeCell ref="C75:D75"/>
    <mergeCell ref="C76:D76"/>
    <mergeCell ref="I75:J75"/>
    <mergeCell ref="I76:J76"/>
    <mergeCell ref="H68:H76"/>
    <mergeCell ref="C57:D57"/>
    <mergeCell ref="O55:P55"/>
    <mergeCell ref="O57:P57"/>
    <mergeCell ref="C72:D72"/>
    <mergeCell ref="C73:D73"/>
    <mergeCell ref="C74:D74"/>
    <mergeCell ref="I66:J66"/>
    <mergeCell ref="I59:J59"/>
    <mergeCell ref="I60:J60"/>
    <mergeCell ref="I74:J74"/>
    <mergeCell ref="C53:D53"/>
    <mergeCell ref="C54:D54"/>
    <mergeCell ref="C64:D64"/>
    <mergeCell ref="C65:D65"/>
    <mergeCell ref="C66:D66"/>
    <mergeCell ref="C50:D50"/>
    <mergeCell ref="C51:D51"/>
    <mergeCell ref="C52:D52"/>
    <mergeCell ref="B11:C11"/>
    <mergeCell ref="B14:C14"/>
    <mergeCell ref="B12:C13"/>
    <mergeCell ref="B15:C18"/>
    <mergeCell ref="C34:D34"/>
    <mergeCell ref="C35:D35"/>
    <mergeCell ref="C40:D40"/>
    <mergeCell ref="C41:D41"/>
    <mergeCell ref="C42:D42"/>
    <mergeCell ref="C43:D43"/>
    <mergeCell ref="C26:D26"/>
    <mergeCell ref="C27:D27"/>
    <mergeCell ref="C28:D28"/>
    <mergeCell ref="C29:D29"/>
    <mergeCell ref="C30:D30"/>
    <mergeCell ref="C31:D31"/>
    <mergeCell ref="D18:E18"/>
    <mergeCell ref="D19:G19"/>
    <mergeCell ref="D15:G16"/>
    <mergeCell ref="D14:G14"/>
    <mergeCell ref="D12:G13"/>
    <mergeCell ref="D5:F5"/>
    <mergeCell ref="D6:F6"/>
    <mergeCell ref="G5:M5"/>
    <mergeCell ref="G6:M6"/>
    <mergeCell ref="I34:J34"/>
    <mergeCell ref="I35:J35"/>
    <mergeCell ref="I21:J21"/>
    <mergeCell ref="I22:J22"/>
    <mergeCell ref="I23:J23"/>
    <mergeCell ref="I24:J24"/>
    <mergeCell ref="I25:J25"/>
    <mergeCell ref="I26:J26"/>
    <mergeCell ref="I27:J27"/>
    <mergeCell ref="D17:E17"/>
    <mergeCell ref="C21:D21"/>
    <mergeCell ref="C22:D22"/>
    <mergeCell ref="C23:D23"/>
    <mergeCell ref="C24:D24"/>
    <mergeCell ref="C25:D25"/>
    <mergeCell ref="K19:L19"/>
    <mergeCell ref="D11:G11"/>
    <mergeCell ref="C32:D32"/>
    <mergeCell ref="C33:D33"/>
    <mergeCell ref="I36:J36"/>
    <mergeCell ref="I37:J37"/>
    <mergeCell ref="I45:J45"/>
    <mergeCell ref="I39:J39"/>
    <mergeCell ref="I40:J40"/>
    <mergeCell ref="I41:J41"/>
    <mergeCell ref="I42:J42"/>
    <mergeCell ref="I43:J43"/>
    <mergeCell ref="I44:J44"/>
    <mergeCell ref="C36:D36"/>
    <mergeCell ref="C37:D37"/>
    <mergeCell ref="C38:D38"/>
    <mergeCell ref="I69:J69"/>
    <mergeCell ref="I70:J70"/>
    <mergeCell ref="I71:J71"/>
    <mergeCell ref="I72:J72"/>
    <mergeCell ref="I73:J73"/>
    <mergeCell ref="I46:J46"/>
    <mergeCell ref="C55:D55"/>
    <mergeCell ref="C56:D56"/>
    <mergeCell ref="C71:D71"/>
    <mergeCell ref="C70:D70"/>
    <mergeCell ref="C46:D46"/>
    <mergeCell ref="C47:D47"/>
    <mergeCell ref="C48:D48"/>
    <mergeCell ref="C49:D49"/>
    <mergeCell ref="I67:J67"/>
    <mergeCell ref="I50:J50"/>
    <mergeCell ref="I51:J51"/>
    <mergeCell ref="I52:J52"/>
    <mergeCell ref="I53:J53"/>
    <mergeCell ref="I54:J54"/>
    <mergeCell ref="I55:J55"/>
    <mergeCell ref="I56:J56"/>
    <mergeCell ref="I57:J57"/>
    <mergeCell ref="I58:J58"/>
    <mergeCell ref="I68:J68"/>
    <mergeCell ref="I47:J47"/>
    <mergeCell ref="I48:J48"/>
    <mergeCell ref="I49:J49"/>
    <mergeCell ref="I38:J38"/>
    <mergeCell ref="I61:J61"/>
    <mergeCell ref="I62:J62"/>
    <mergeCell ref="I63:J63"/>
    <mergeCell ref="I64:J64"/>
    <mergeCell ref="I65:J65"/>
    <mergeCell ref="C44:D44"/>
    <mergeCell ref="C45:D45"/>
    <mergeCell ref="D1:S1"/>
    <mergeCell ref="B19:C19"/>
    <mergeCell ref="D4:F4"/>
    <mergeCell ref="G2:M2"/>
    <mergeCell ref="G3:M3"/>
    <mergeCell ref="G4:M4"/>
    <mergeCell ref="G7:M9"/>
    <mergeCell ref="D2:F2"/>
    <mergeCell ref="D3:F3"/>
    <mergeCell ref="D7:F7"/>
    <mergeCell ref="K11:L11"/>
    <mergeCell ref="K12:L13"/>
    <mergeCell ref="K14:L14"/>
    <mergeCell ref="M17:N17"/>
    <mergeCell ref="K15:L18"/>
    <mergeCell ref="C39:D39"/>
    <mergeCell ref="I28:J28"/>
    <mergeCell ref="I29:J29"/>
    <mergeCell ref="I30:J30"/>
    <mergeCell ref="I31:J31"/>
    <mergeCell ref="I32:J32"/>
    <mergeCell ref="I33:J33"/>
  </mergeCells>
  <dataValidations count="3">
    <dataValidation type="list" allowBlank="1" showInputMessage="1" showErrorMessage="1" sqref="E22:E76 K22:K76">
      <formula1>$O$22:$O$48</formula1>
    </dataValidation>
    <dataValidation type="list" allowBlank="1" showInputMessage="1" showErrorMessage="1" sqref="G6:M6">
      <formula1>$AV$6:$AV$25</formula1>
    </dataValidation>
    <dataValidation type="list" allowBlank="1" showInputMessage="1" showErrorMessage="1" sqref="G4:M4">
      <formula1>$AM$2:$AM$4</formula1>
    </dataValidation>
  </dataValidations>
  <printOptions horizontalCentered="1" verticalCentered="1"/>
  <pageMargins left="0.157" right="0.27500000000000002" top="0.23599999999999999" bottom="0.23599999999999999" header="0.314" footer="0.314"/>
  <pageSetup scale="54" orientation="portrait" r:id="rId1"/>
  <headerFooter>
    <oddFooter>&amp;Cpage &amp;P of &amp;N&amp;R&amp;8 2011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BJ102"/>
  <sheetViews>
    <sheetView showGridLines="0" zoomScaleNormal="100" zoomScaleSheetLayoutView="40" zoomScalePageLayoutView="40" workbookViewId="0"/>
  </sheetViews>
  <sheetFormatPr defaultColWidth="8.85546875" defaultRowHeight="18.75"/>
  <cols>
    <col min="1" max="1" width="9.140625" style="98" customWidth="1"/>
    <col min="2" max="2" width="9.140625" style="1" customWidth="1"/>
    <col min="3" max="4" width="9.140625" style="98" customWidth="1"/>
    <col min="5" max="11" width="10.7109375" style="98" customWidth="1"/>
    <col min="12" max="12" width="10.7109375" style="2" customWidth="1"/>
    <col min="13" max="17" width="10.7109375" style="98" customWidth="1"/>
    <col min="18" max="23" width="7.7109375" style="98" customWidth="1"/>
    <col min="24" max="35" width="9.140625" style="98" customWidth="1"/>
    <col min="36" max="36" width="48.42578125" style="98" bestFit="1" customWidth="1"/>
    <col min="37" max="37" width="9.140625" style="98" customWidth="1"/>
    <col min="38" max="38" width="41.5703125" style="98" bestFit="1" customWidth="1"/>
    <col min="39" max="39" width="21" style="98" bestFit="1" customWidth="1"/>
    <col min="40" max="46" width="9.140625" style="98" customWidth="1"/>
    <col min="47" max="47" width="41.5703125" style="98" bestFit="1" customWidth="1"/>
    <col min="48" max="49" width="9.140625" style="98" customWidth="1"/>
    <col min="50" max="52" width="10.7109375" style="98" bestFit="1" customWidth="1"/>
    <col min="53" max="53" width="9.140625" style="98" customWidth="1"/>
    <col min="54" max="54" width="10.7109375" style="98" bestFit="1" customWidth="1"/>
    <col min="55" max="55" width="9.140625" style="98" customWidth="1"/>
    <col min="56" max="56" width="12.28515625" style="98" customWidth="1"/>
    <col min="57" max="57" width="16.140625" style="98" bestFit="1" customWidth="1"/>
    <col min="58" max="64" width="9.140625" style="98" customWidth="1"/>
    <col min="65" max="16384" width="8.85546875" style="98"/>
  </cols>
  <sheetData>
    <row r="1" spans="2:62" ht="27" thickBot="1">
      <c r="B1" s="190"/>
      <c r="C1" s="191"/>
      <c r="D1" s="335" t="s">
        <v>289</v>
      </c>
      <c r="E1" s="336"/>
      <c r="F1" s="336"/>
      <c r="G1" s="336"/>
      <c r="H1" s="336"/>
      <c r="I1" s="336"/>
      <c r="J1" s="336"/>
      <c r="K1" s="336"/>
      <c r="L1" s="336"/>
      <c r="M1" s="336"/>
      <c r="N1" s="336"/>
      <c r="O1" s="336"/>
      <c r="P1" s="336"/>
      <c r="Q1" s="336"/>
      <c r="R1" s="336"/>
      <c r="S1" s="336"/>
      <c r="T1" s="336"/>
    </row>
    <row r="2" spans="2:62" ht="15" customHeight="1">
      <c r="D2" s="300" t="s">
        <v>13</v>
      </c>
      <c r="E2" s="333"/>
      <c r="F2" s="333"/>
      <c r="G2" s="292"/>
      <c r="H2" s="293"/>
      <c r="I2" s="293"/>
      <c r="J2" s="293"/>
      <c r="K2" s="293"/>
      <c r="L2" s="293"/>
      <c r="M2" s="294"/>
      <c r="N2" s="20"/>
      <c r="O2" s="20"/>
      <c r="P2" s="20"/>
      <c r="S2" s="4"/>
      <c r="T2" s="4"/>
    </row>
    <row r="3" spans="2:62" ht="15" customHeight="1">
      <c r="D3" s="265" t="s">
        <v>28</v>
      </c>
      <c r="E3" s="266"/>
      <c r="F3" s="266"/>
      <c r="G3" s="268"/>
      <c r="H3" s="269"/>
      <c r="I3" s="269"/>
      <c r="J3" s="269"/>
      <c r="K3" s="269"/>
      <c r="L3" s="269"/>
      <c r="M3" s="270"/>
      <c r="N3" s="20"/>
      <c r="O3" s="20"/>
      <c r="P3" s="20"/>
      <c r="S3" s="4"/>
      <c r="T3" s="4"/>
    </row>
    <row r="4" spans="2:62" ht="15" customHeight="1">
      <c r="D4" s="265" t="s">
        <v>14</v>
      </c>
      <c r="E4" s="266"/>
      <c r="F4" s="266"/>
      <c r="G4" s="271" t="s">
        <v>63</v>
      </c>
      <c r="H4" s="272"/>
      <c r="I4" s="272"/>
      <c r="J4" s="272"/>
      <c r="K4" s="272"/>
      <c r="L4" s="272"/>
      <c r="M4" s="273"/>
      <c r="N4" s="20"/>
      <c r="O4" s="20"/>
      <c r="P4" s="15"/>
      <c r="S4" s="4"/>
      <c r="T4" s="4"/>
      <c r="AJ4" s="18"/>
      <c r="AK4" s="4"/>
      <c r="AL4" s="16" t="s">
        <v>63</v>
      </c>
      <c r="AM4" s="16" t="s">
        <v>63</v>
      </c>
      <c r="AN4" s="4"/>
      <c r="AO4" s="4"/>
      <c r="AP4" s="4"/>
      <c r="AQ4" s="4"/>
      <c r="AR4" s="4"/>
      <c r="AS4" s="4"/>
      <c r="AT4" s="4"/>
      <c r="AU4" s="4"/>
      <c r="AV4" s="4"/>
      <c r="AW4" s="4"/>
      <c r="AX4" s="4"/>
      <c r="AY4" s="4"/>
      <c r="AZ4" s="4"/>
      <c r="BA4" s="4"/>
      <c r="BB4" s="4"/>
      <c r="BC4" s="4"/>
      <c r="BD4" s="4"/>
      <c r="BE4" s="4"/>
      <c r="BF4" s="4"/>
      <c r="BG4" s="4"/>
      <c r="BH4" s="4"/>
      <c r="BI4" s="4"/>
      <c r="BJ4" s="4"/>
    </row>
    <row r="5" spans="2:62" ht="15" customHeight="1">
      <c r="D5" s="265" t="s">
        <v>55</v>
      </c>
      <c r="E5" s="266"/>
      <c r="F5" s="266"/>
      <c r="G5" s="271" t="str">
        <f>VLOOKUP(G4,AL4:AM18,2,FALSE)</f>
        <v xml:space="preserve">_ _ _ _ _ _ _ _ </v>
      </c>
      <c r="H5" s="272"/>
      <c r="I5" s="272"/>
      <c r="J5" s="272"/>
      <c r="K5" s="272"/>
      <c r="L5" s="272"/>
      <c r="M5" s="273"/>
      <c r="N5" s="20"/>
      <c r="O5" s="20"/>
      <c r="P5" s="15"/>
      <c r="S5" s="4"/>
      <c r="T5" s="4"/>
      <c r="AJ5" s="4"/>
      <c r="AK5" s="4"/>
      <c r="AL5" s="17" t="s">
        <v>290</v>
      </c>
      <c r="AM5" s="97" t="s">
        <v>291</v>
      </c>
      <c r="AN5" s="4"/>
      <c r="AO5" s="4"/>
      <c r="AP5" s="4"/>
      <c r="AQ5" s="4"/>
      <c r="AR5" s="4"/>
      <c r="AS5" s="4"/>
      <c r="AT5" s="4"/>
      <c r="AU5" s="4"/>
      <c r="AV5" s="4"/>
      <c r="AW5" s="4"/>
      <c r="AX5" s="4"/>
      <c r="AY5" s="4"/>
      <c r="AZ5" s="4"/>
      <c r="BA5" s="4"/>
      <c r="BB5" s="4"/>
      <c r="BC5" s="4"/>
      <c r="BD5" s="4"/>
      <c r="BE5" s="4" t="s">
        <v>39</v>
      </c>
      <c r="BF5" s="4"/>
      <c r="BG5" s="4"/>
      <c r="BH5" s="4"/>
      <c r="BI5" s="4"/>
      <c r="BJ5" s="4"/>
    </row>
    <row r="6" spans="2:62" ht="15" customHeight="1" thickBot="1">
      <c r="D6" s="265" t="s">
        <v>15</v>
      </c>
      <c r="E6" s="266"/>
      <c r="F6" s="266"/>
      <c r="G6" s="383" t="s">
        <v>63</v>
      </c>
      <c r="H6" s="384"/>
      <c r="I6" s="384"/>
      <c r="J6" s="384"/>
      <c r="K6" s="384"/>
      <c r="L6" s="384"/>
      <c r="M6" s="385"/>
      <c r="N6" s="20"/>
      <c r="O6" s="20"/>
      <c r="P6" s="15"/>
      <c r="S6" s="4"/>
      <c r="T6" s="4"/>
      <c r="AJ6" s="4"/>
      <c r="AK6" s="4"/>
      <c r="AL6" s="17" t="s">
        <v>292</v>
      </c>
      <c r="AM6" s="97" t="s">
        <v>293</v>
      </c>
      <c r="AN6" s="4"/>
      <c r="AO6" s="4"/>
      <c r="AP6" s="4"/>
      <c r="AQ6" s="4"/>
      <c r="AR6" s="4"/>
      <c r="AS6" s="4"/>
      <c r="AT6" s="4"/>
      <c r="AU6" s="17" t="s">
        <v>290</v>
      </c>
      <c r="AV6" s="4"/>
      <c r="AY6" s="142" t="s">
        <v>173</v>
      </c>
      <c r="AZ6" s="143" t="s">
        <v>294</v>
      </c>
      <c r="BA6" s="144" t="s">
        <v>57</v>
      </c>
      <c r="BB6" s="144"/>
      <c r="BC6" s="144"/>
      <c r="BD6" s="144"/>
      <c r="BE6" s="4" t="s">
        <v>63</v>
      </c>
      <c r="BF6" s="4"/>
      <c r="BG6" s="4"/>
      <c r="BH6" s="4"/>
      <c r="BI6" s="4"/>
      <c r="BJ6" s="4"/>
    </row>
    <row r="7" spans="2:62" ht="15" customHeight="1" thickBot="1">
      <c r="D7" s="274" t="s">
        <v>207</v>
      </c>
      <c r="E7" s="275"/>
      <c r="F7" s="275"/>
      <c r="G7" s="386"/>
      <c r="H7" s="387"/>
      <c r="I7" s="387"/>
      <c r="J7" s="387"/>
      <c r="K7" s="387"/>
      <c r="L7" s="387"/>
      <c r="M7" s="388"/>
      <c r="N7" s="20"/>
      <c r="O7" s="20"/>
      <c r="P7" s="112"/>
      <c r="Q7" s="4"/>
      <c r="R7" s="4"/>
      <c r="S7" s="4"/>
      <c r="T7" s="4"/>
      <c r="AJ7" s="4"/>
      <c r="AK7" s="4"/>
      <c r="AL7" s="17" t="s">
        <v>295</v>
      </c>
      <c r="AM7" s="97" t="s">
        <v>296</v>
      </c>
      <c r="AN7" s="4"/>
      <c r="AO7" s="4"/>
      <c r="AP7" s="4"/>
      <c r="AQ7" s="4"/>
      <c r="AR7" s="4"/>
      <c r="AS7" s="4"/>
      <c r="AT7" s="4"/>
      <c r="AU7" s="17" t="s">
        <v>292</v>
      </c>
      <c r="AV7" s="4"/>
      <c r="AW7" s="4"/>
      <c r="AY7" s="4" t="s">
        <v>61</v>
      </c>
      <c r="AZ7" s="4" t="s">
        <v>34</v>
      </c>
      <c r="BA7" s="4" t="s">
        <v>297</v>
      </c>
      <c r="BB7" s="4"/>
      <c r="BC7" s="4"/>
      <c r="BD7" s="4"/>
      <c r="BE7" s="18" t="s">
        <v>206</v>
      </c>
      <c r="BF7" s="4"/>
      <c r="BG7" s="4"/>
      <c r="BH7" s="4"/>
      <c r="BI7" s="4"/>
      <c r="BJ7" s="4"/>
    </row>
    <row r="8" spans="2:62" ht="15" customHeight="1">
      <c r="D8" s="51"/>
      <c r="E8" s="52"/>
      <c r="F8" s="52"/>
      <c r="G8" s="389"/>
      <c r="H8" s="390"/>
      <c r="I8" s="390"/>
      <c r="J8" s="390"/>
      <c r="K8" s="390"/>
      <c r="L8" s="390"/>
      <c r="M8" s="391"/>
      <c r="N8" s="20"/>
      <c r="O8" s="20"/>
      <c r="P8" s="112"/>
      <c r="Q8" s="4"/>
      <c r="R8" s="4"/>
      <c r="S8" s="4"/>
      <c r="T8" s="4"/>
      <c r="AJ8" s="4"/>
      <c r="AK8" s="4"/>
      <c r="AL8" s="97"/>
      <c r="AM8" s="97"/>
      <c r="AN8" s="4"/>
      <c r="AO8" s="4"/>
      <c r="AP8" s="4"/>
      <c r="AQ8" s="4"/>
      <c r="AR8" s="4"/>
      <c r="AS8" s="4"/>
      <c r="AT8" s="4"/>
      <c r="AU8" s="17" t="s">
        <v>295</v>
      </c>
      <c r="AV8" s="4"/>
      <c r="AW8" s="4"/>
      <c r="AY8" s="4" t="s">
        <v>174</v>
      </c>
      <c r="AZ8" s="4" t="s">
        <v>169</v>
      </c>
      <c r="BA8" s="4" t="s">
        <v>298</v>
      </c>
      <c r="BB8" s="4"/>
      <c r="BC8" s="4"/>
      <c r="BD8" s="4"/>
      <c r="BE8" s="97" t="s">
        <v>40</v>
      </c>
      <c r="BF8" s="4"/>
      <c r="BG8" s="4"/>
      <c r="BI8" s="4"/>
      <c r="BJ8" s="4"/>
    </row>
    <row r="9" spans="2:62" ht="15" customHeight="1" thickBot="1">
      <c r="D9" s="51"/>
      <c r="E9" s="52"/>
      <c r="F9" s="52"/>
      <c r="G9" s="392"/>
      <c r="H9" s="393"/>
      <c r="I9" s="393"/>
      <c r="J9" s="393"/>
      <c r="K9" s="393"/>
      <c r="L9" s="393"/>
      <c r="M9" s="394"/>
      <c r="N9" s="20"/>
      <c r="O9" s="20"/>
      <c r="P9" s="112"/>
      <c r="Q9" s="4"/>
      <c r="R9" s="4"/>
      <c r="S9" s="4"/>
      <c r="T9" s="4"/>
      <c r="AJ9" s="4"/>
      <c r="AK9" s="4"/>
      <c r="AL9" s="97"/>
      <c r="AM9" s="97"/>
      <c r="AN9" s="4"/>
      <c r="AO9" s="4"/>
      <c r="AP9" s="4"/>
      <c r="AQ9" s="4"/>
      <c r="AR9" s="4"/>
      <c r="AS9" s="4"/>
      <c r="AT9" s="4"/>
      <c r="AU9" s="17"/>
      <c r="AV9" s="4"/>
      <c r="AW9" s="4"/>
      <c r="AY9" s="4" t="s">
        <v>59</v>
      </c>
      <c r="AZ9" s="4" t="s">
        <v>170</v>
      </c>
      <c r="BA9" s="4" t="s">
        <v>31</v>
      </c>
      <c r="BB9" s="4"/>
      <c r="BC9" s="4"/>
      <c r="BD9" s="4"/>
      <c r="BE9" s="97" t="s">
        <v>249</v>
      </c>
      <c r="BF9" s="4"/>
      <c r="BG9" s="4"/>
      <c r="BI9" s="4"/>
      <c r="BJ9" s="4"/>
    </row>
    <row r="10" spans="2:62" ht="15" customHeight="1">
      <c r="D10" s="4"/>
      <c r="M10" s="4"/>
      <c r="N10" s="20"/>
      <c r="AJ10" s="4"/>
      <c r="AK10" s="4"/>
      <c r="AL10" s="97"/>
      <c r="AM10" s="97"/>
      <c r="AN10" s="4"/>
      <c r="AO10" s="4"/>
      <c r="AP10" s="4"/>
      <c r="AQ10" s="4"/>
      <c r="AR10" s="4"/>
      <c r="AS10" s="4"/>
      <c r="AT10" s="4"/>
      <c r="AU10" s="17"/>
      <c r="AV10" s="4"/>
      <c r="AW10" s="4"/>
      <c r="AY10" s="4" t="s">
        <v>60</v>
      </c>
      <c r="AZ10" s="4" t="s">
        <v>171</v>
      </c>
      <c r="BA10" s="4" t="s">
        <v>32</v>
      </c>
      <c r="BB10" s="4"/>
      <c r="BC10" s="4"/>
      <c r="BD10" s="4"/>
      <c r="BE10" s="97" t="s">
        <v>203</v>
      </c>
      <c r="BF10" s="4"/>
      <c r="BG10" s="4"/>
      <c r="BI10" s="4"/>
      <c r="BJ10" s="4"/>
    </row>
    <row r="11" spans="2:62" ht="15" customHeight="1">
      <c r="B11" s="342" t="s">
        <v>17</v>
      </c>
      <c r="C11" s="302"/>
      <c r="D11" s="374">
        <f>'DESIGNATED HITTER JERSEYS'!$D$11:$G$11</f>
        <v>0</v>
      </c>
      <c r="E11" s="379"/>
      <c r="F11" s="379"/>
      <c r="G11" s="379"/>
      <c r="H11" s="375"/>
      <c r="J11" s="342" t="s">
        <v>27</v>
      </c>
      <c r="K11" s="302"/>
      <c r="L11" s="374">
        <f>'DESIGNATED HITTER JERSEYS'!M11</f>
        <v>0</v>
      </c>
      <c r="M11" s="379"/>
      <c r="N11" s="379"/>
      <c r="O11" s="379"/>
      <c r="P11" s="375"/>
      <c r="AJ11" s="4"/>
      <c r="AK11" s="4"/>
      <c r="AL11" s="97"/>
      <c r="AM11" s="97"/>
      <c r="AN11" s="4"/>
      <c r="AO11" s="4"/>
      <c r="AP11" s="4"/>
      <c r="AQ11" s="4"/>
      <c r="AR11" s="4"/>
      <c r="AS11" s="4"/>
      <c r="AT11" s="4"/>
      <c r="AU11" s="17"/>
      <c r="AV11" s="4"/>
      <c r="AW11" s="4"/>
      <c r="AY11" s="4" t="s">
        <v>299</v>
      </c>
      <c r="AZ11" s="4" t="s">
        <v>172</v>
      </c>
      <c r="BA11" s="4" t="s">
        <v>58</v>
      </c>
      <c r="BB11" s="4"/>
      <c r="BC11" s="4"/>
      <c r="BD11" s="4"/>
      <c r="BE11" s="97" t="s">
        <v>250</v>
      </c>
      <c r="BF11" s="4"/>
      <c r="BG11" s="4"/>
      <c r="BI11" s="4"/>
      <c r="BJ11" s="4"/>
    </row>
    <row r="12" spans="2:62" ht="15" customHeight="1">
      <c r="B12" s="340" t="s">
        <v>16</v>
      </c>
      <c r="C12" s="304"/>
      <c r="D12" s="314">
        <f>'DESIGNATED HITTER JERSEYS'!D12:H13</f>
        <v>0</v>
      </c>
      <c r="E12" s="315"/>
      <c r="F12" s="315"/>
      <c r="G12" s="315"/>
      <c r="H12" s="349"/>
      <c r="J12" s="340" t="s">
        <v>26</v>
      </c>
      <c r="K12" s="304"/>
      <c r="L12" s="314">
        <f>'DESIGNATED HITTER JERSEYS'!M12</f>
        <v>0</v>
      </c>
      <c r="M12" s="315"/>
      <c r="N12" s="315"/>
      <c r="O12" s="315"/>
      <c r="P12" s="349"/>
      <c r="AJ12" s="4"/>
      <c r="AK12" s="4"/>
      <c r="AL12" s="97"/>
      <c r="AM12" s="97"/>
      <c r="AN12" s="4"/>
      <c r="AO12" s="4"/>
      <c r="AP12" s="4"/>
      <c r="AQ12" s="4"/>
      <c r="AR12" s="4"/>
      <c r="AS12" s="4"/>
      <c r="AT12" s="4"/>
      <c r="AU12" s="17"/>
      <c r="AV12" s="4"/>
      <c r="AW12" s="4"/>
      <c r="AY12" s="4"/>
      <c r="AZ12" s="4"/>
      <c r="BA12" s="4"/>
      <c r="BB12" s="4"/>
      <c r="BC12" s="4"/>
      <c r="BD12" s="4" t="s">
        <v>209</v>
      </c>
      <c r="BE12" s="97" t="s">
        <v>251</v>
      </c>
      <c r="BF12" s="4"/>
      <c r="BG12" s="4"/>
      <c r="BI12" s="4"/>
      <c r="BJ12" s="4"/>
    </row>
    <row r="13" spans="2:62" ht="15" customHeight="1">
      <c r="B13" s="341"/>
      <c r="C13" s="306"/>
      <c r="D13" s="317"/>
      <c r="E13" s="318"/>
      <c r="F13" s="318"/>
      <c r="G13" s="318"/>
      <c r="H13" s="350"/>
      <c r="J13" s="341"/>
      <c r="K13" s="306"/>
      <c r="L13" s="317"/>
      <c r="M13" s="318"/>
      <c r="N13" s="318"/>
      <c r="O13" s="318"/>
      <c r="P13" s="350"/>
      <c r="AJ13" s="4"/>
      <c r="AK13" s="4"/>
      <c r="AL13" s="97"/>
      <c r="AM13" s="97"/>
      <c r="AN13" s="4"/>
      <c r="AO13" s="4"/>
      <c r="AP13" s="4"/>
      <c r="AQ13" s="4"/>
      <c r="AR13" s="4"/>
      <c r="AS13" s="4"/>
      <c r="AT13" s="4"/>
      <c r="AU13" s="17"/>
      <c r="AV13" s="4"/>
      <c r="AW13" s="4"/>
      <c r="AZ13" s="4"/>
      <c r="BA13" s="4"/>
      <c r="BB13" s="4"/>
      <c r="BC13" s="4"/>
      <c r="BD13" s="4"/>
      <c r="BE13" s="97" t="s">
        <v>252</v>
      </c>
      <c r="BF13" s="4"/>
      <c r="BG13" s="4"/>
      <c r="BI13" s="4"/>
      <c r="BJ13" s="4"/>
    </row>
    <row r="14" spans="2:62" ht="15" customHeight="1">
      <c r="B14" s="342" t="s">
        <v>18</v>
      </c>
      <c r="C14" s="302"/>
      <c r="D14" s="374">
        <f>'DESIGNATED HITTER JERSEYS'!D14:H14</f>
        <v>0</v>
      </c>
      <c r="E14" s="379"/>
      <c r="F14" s="379"/>
      <c r="G14" s="379"/>
      <c r="H14" s="375"/>
      <c r="J14" s="342" t="s">
        <v>18</v>
      </c>
      <c r="K14" s="302"/>
      <c r="L14" s="374">
        <f>'DESIGNATED HITTER JERSEYS'!M14</f>
        <v>0</v>
      </c>
      <c r="M14" s="379"/>
      <c r="N14" s="379"/>
      <c r="O14" s="379"/>
      <c r="P14" s="375"/>
      <c r="AJ14" s="4"/>
      <c r="AK14" s="4"/>
      <c r="AL14" s="97"/>
      <c r="AM14" s="97"/>
      <c r="AN14" s="4"/>
      <c r="AO14" s="4"/>
      <c r="AP14" s="4"/>
      <c r="AQ14" s="4"/>
      <c r="AR14" s="4"/>
      <c r="AS14" s="4"/>
      <c r="AT14" s="4"/>
      <c r="AU14" s="17"/>
      <c r="AV14" s="4"/>
      <c r="AW14" s="4"/>
      <c r="AZ14" s="4"/>
      <c r="BA14" s="4"/>
      <c r="BB14" s="4"/>
      <c r="BC14" s="4"/>
      <c r="BD14" s="4"/>
      <c r="BE14" s="97" t="s">
        <v>253</v>
      </c>
      <c r="BF14" s="4"/>
      <c r="BG14" s="4"/>
      <c r="BI14" s="4"/>
      <c r="BJ14" s="4"/>
    </row>
    <row r="15" spans="2:62" ht="15" customHeight="1">
      <c r="B15" s="340" t="s">
        <v>25</v>
      </c>
      <c r="C15" s="304"/>
      <c r="D15" s="314">
        <f>'DESIGNATED HITTER JERSEYS'!D15:H16</f>
        <v>0</v>
      </c>
      <c r="E15" s="315"/>
      <c r="F15" s="315"/>
      <c r="G15" s="315"/>
      <c r="H15" s="349"/>
      <c r="J15" s="340" t="s">
        <v>24</v>
      </c>
      <c r="K15" s="304"/>
      <c r="L15" s="314">
        <f>'DESIGNATED HITTER JERSEYS'!M15</f>
        <v>0</v>
      </c>
      <c r="M15" s="315"/>
      <c r="N15" s="315"/>
      <c r="O15" s="315"/>
      <c r="P15" s="349"/>
      <c r="AJ15" s="4"/>
      <c r="AK15" s="4"/>
      <c r="AL15" s="97"/>
      <c r="AM15" s="97"/>
      <c r="AN15" s="4"/>
      <c r="AO15" s="4"/>
      <c r="AP15" s="4"/>
      <c r="AQ15" s="4"/>
      <c r="AR15" s="4"/>
      <c r="AS15" s="4"/>
      <c r="AT15" s="4"/>
      <c r="AU15" s="17"/>
      <c r="AV15" s="4"/>
      <c r="AW15" s="4"/>
      <c r="AX15" s="4"/>
      <c r="AY15" s="4"/>
      <c r="AZ15" s="4"/>
      <c r="BA15" s="4"/>
      <c r="BB15" s="4"/>
      <c r="BC15" s="4"/>
      <c r="BD15" s="4"/>
      <c r="BE15" s="97" t="s">
        <v>254</v>
      </c>
      <c r="BF15" s="4"/>
      <c r="BG15" s="4"/>
      <c r="BI15" s="4"/>
      <c r="BJ15" s="4"/>
    </row>
    <row r="16" spans="2:62" ht="15" customHeight="1">
      <c r="B16" s="343"/>
      <c r="C16" s="308"/>
      <c r="D16" s="317"/>
      <c r="E16" s="318"/>
      <c r="F16" s="318"/>
      <c r="G16" s="318"/>
      <c r="H16" s="350"/>
      <c r="J16" s="343"/>
      <c r="K16" s="308"/>
      <c r="L16" s="317"/>
      <c r="M16" s="318"/>
      <c r="N16" s="318"/>
      <c r="O16" s="318"/>
      <c r="P16" s="350"/>
      <c r="AJ16" s="4"/>
      <c r="AK16" s="4"/>
      <c r="AL16" s="97"/>
      <c r="AM16" s="97"/>
      <c r="AN16" s="4"/>
      <c r="AO16" s="4"/>
      <c r="AP16" s="4"/>
      <c r="AQ16" s="4"/>
      <c r="AR16" s="4"/>
      <c r="AS16" s="4"/>
      <c r="AT16" s="4"/>
      <c r="AU16" s="17"/>
      <c r="AV16" s="4"/>
      <c r="AW16" s="4"/>
      <c r="AX16" s="4"/>
      <c r="AY16" s="4"/>
      <c r="AZ16" s="4"/>
      <c r="BA16" s="4"/>
      <c r="BB16" s="4"/>
      <c r="BC16" s="4"/>
      <c r="BD16" s="4"/>
      <c r="BE16" s="97" t="s">
        <v>42</v>
      </c>
      <c r="BF16" s="4"/>
      <c r="BG16" s="4"/>
      <c r="BI16" s="4"/>
      <c r="BJ16" s="4"/>
    </row>
    <row r="17" spans="2:62" ht="15" customHeight="1">
      <c r="B17" s="343"/>
      <c r="C17" s="308"/>
      <c r="D17" s="243" t="s">
        <v>21</v>
      </c>
      <c r="E17" s="244"/>
      <c r="F17" s="38" t="s">
        <v>22</v>
      </c>
      <c r="G17" s="243" t="s">
        <v>23</v>
      </c>
      <c r="H17" s="244"/>
      <c r="J17" s="343"/>
      <c r="K17" s="308"/>
      <c r="L17" s="243" t="s">
        <v>21</v>
      </c>
      <c r="M17" s="244"/>
      <c r="N17" s="38" t="s">
        <v>22</v>
      </c>
      <c r="O17" s="243" t="s">
        <v>23</v>
      </c>
      <c r="P17" s="244"/>
      <c r="AJ17" s="4"/>
      <c r="AK17" s="4"/>
      <c r="AL17" s="97"/>
      <c r="AM17" s="97"/>
      <c r="AN17" s="4"/>
      <c r="AO17" s="4"/>
      <c r="AP17" s="4"/>
      <c r="AQ17" s="4"/>
      <c r="AR17" s="4"/>
      <c r="AS17" s="4"/>
      <c r="AT17" s="4"/>
      <c r="AU17" s="145"/>
      <c r="AV17" s="4"/>
      <c r="AW17" s="4"/>
      <c r="AX17" s="4"/>
      <c r="AY17" s="4"/>
      <c r="AZ17" s="4"/>
      <c r="BA17" s="4"/>
      <c r="BB17" s="4"/>
      <c r="BC17" s="4"/>
      <c r="BD17" s="4"/>
      <c r="BE17" s="97" t="s">
        <v>202</v>
      </c>
      <c r="BF17" s="4"/>
      <c r="BG17" s="4"/>
      <c r="BI17" s="4"/>
      <c r="BJ17" s="4"/>
    </row>
    <row r="18" spans="2:62" ht="15" customHeight="1">
      <c r="B18" s="341"/>
      <c r="C18" s="306"/>
      <c r="D18" s="374">
        <f>'DESIGNATED HITTER JERSEYS'!D18:E18</f>
        <v>0</v>
      </c>
      <c r="E18" s="375"/>
      <c r="F18" s="62">
        <f>'DESIGNATED HITTER JERSEYS'!F18</f>
        <v>0</v>
      </c>
      <c r="G18" s="347">
        <f>'DESIGNATED HITTER JERSEYS'!G18:H18</f>
        <v>0</v>
      </c>
      <c r="H18" s="348"/>
      <c r="J18" s="341"/>
      <c r="K18" s="306"/>
      <c r="L18" s="374">
        <f>'DESIGNATED HITTER JERSEYS'!M18</f>
        <v>0</v>
      </c>
      <c r="M18" s="375"/>
      <c r="N18" s="201">
        <f>'DESIGNATED HITTER JERSEYS'!O18</f>
        <v>0</v>
      </c>
      <c r="O18" s="409">
        <f>'DESIGNATED HITTER JERSEYS'!P18</f>
        <v>0</v>
      </c>
      <c r="P18" s="410"/>
      <c r="AJ18" s="4"/>
      <c r="AK18" s="4"/>
      <c r="AL18" s="97"/>
      <c r="AM18" s="97"/>
      <c r="AN18" s="4"/>
      <c r="AO18" s="4"/>
      <c r="AP18" s="4"/>
      <c r="AQ18" s="4"/>
      <c r="AR18" s="4"/>
      <c r="AS18" s="4"/>
      <c r="AT18" s="4"/>
      <c r="AU18" s="17"/>
      <c r="AV18" s="4"/>
      <c r="AW18" s="4"/>
      <c r="AX18" s="4"/>
      <c r="AY18" s="4"/>
      <c r="AZ18" s="4"/>
      <c r="BA18" s="4"/>
      <c r="BB18" s="4"/>
      <c r="BC18" s="4"/>
      <c r="BD18" s="4"/>
      <c r="BE18" s="97" t="s">
        <v>265</v>
      </c>
      <c r="BF18" s="4"/>
      <c r="BG18" s="4"/>
      <c r="BI18" s="4"/>
      <c r="BJ18" s="4"/>
    </row>
    <row r="19" spans="2:62" ht="15" customHeight="1">
      <c r="B19" s="342" t="s">
        <v>20</v>
      </c>
      <c r="C19" s="302"/>
      <c r="D19" s="398">
        <f>'DESIGNATED HITTER JERSEYS'!D19:H19</f>
        <v>0</v>
      </c>
      <c r="E19" s="399"/>
      <c r="F19" s="399"/>
      <c r="G19" s="399"/>
      <c r="H19" s="400"/>
      <c r="J19" s="342" t="s">
        <v>19</v>
      </c>
      <c r="K19" s="302"/>
      <c r="L19" s="398">
        <f>'DESIGNATED HITTER JERSEYS'!M19</f>
        <v>0</v>
      </c>
      <c r="M19" s="399"/>
      <c r="N19" s="399"/>
      <c r="O19" s="399"/>
      <c r="P19" s="400"/>
      <c r="R19" s="4"/>
      <c r="S19" s="4"/>
      <c r="T19" s="4"/>
      <c r="AJ19" s="4"/>
      <c r="AK19" s="4"/>
      <c r="AL19" s="21"/>
      <c r="AM19" s="21"/>
      <c r="AN19" s="4"/>
      <c r="AO19" s="4"/>
      <c r="AP19" s="4"/>
      <c r="AQ19" s="4"/>
      <c r="AR19" s="4"/>
      <c r="AS19" s="4"/>
      <c r="AT19" s="4"/>
      <c r="AV19" s="4"/>
      <c r="AW19" s="4"/>
      <c r="AX19" s="4"/>
      <c r="AY19" s="4"/>
      <c r="AZ19" s="4"/>
      <c r="BA19" s="4"/>
      <c r="BB19" s="4"/>
      <c r="BC19" s="4"/>
      <c r="BD19" s="4"/>
      <c r="BE19" s="97" t="s">
        <v>210</v>
      </c>
      <c r="BF19" s="4"/>
      <c r="BG19" s="4"/>
      <c r="BI19" s="4"/>
      <c r="BJ19" s="4"/>
    </row>
    <row r="20" spans="2:62" ht="15" customHeight="1">
      <c r="D20" s="4"/>
      <c r="E20" s="4"/>
      <c r="F20" s="4"/>
      <c r="G20" s="4"/>
      <c r="H20" s="4"/>
      <c r="I20" s="4"/>
      <c r="J20" s="4"/>
      <c r="K20" s="4"/>
      <c r="L20" s="22"/>
      <c r="M20" s="4"/>
      <c r="N20" s="4"/>
      <c r="O20" s="4"/>
      <c r="P20" s="4"/>
      <c r="Q20" s="4"/>
      <c r="R20" s="4"/>
      <c r="S20" s="4"/>
      <c r="T20" s="4"/>
      <c r="AK20" s="4"/>
      <c r="AL20" s="21"/>
      <c r="AM20" s="21"/>
      <c r="AN20" s="4"/>
      <c r="AO20" s="4"/>
      <c r="AP20" s="4"/>
      <c r="AQ20" s="4"/>
      <c r="AR20" s="4"/>
      <c r="AS20" s="4"/>
      <c r="AT20" s="4"/>
      <c r="AU20" s="35"/>
      <c r="AV20" s="4"/>
      <c r="AW20" s="4"/>
      <c r="AX20" s="4"/>
      <c r="AY20" s="4"/>
      <c r="AZ20" s="4"/>
      <c r="BA20" s="4"/>
      <c r="BB20" s="4"/>
      <c r="BC20" s="4"/>
      <c r="BD20" s="4"/>
      <c r="BE20" s="97" t="s">
        <v>45</v>
      </c>
      <c r="BF20" s="4"/>
      <c r="BG20" s="4"/>
      <c r="BI20" s="4"/>
      <c r="BJ20" s="4"/>
    </row>
    <row r="21" spans="2:62" ht="15" customHeight="1">
      <c r="B21" s="337" t="s">
        <v>14</v>
      </c>
      <c r="C21" s="337"/>
      <c r="D21" s="337"/>
      <c r="E21" s="337" t="str">
        <f>G4</f>
        <v xml:space="preserve">_ _ _ _ _ _ _ _ </v>
      </c>
      <c r="F21" s="337"/>
      <c r="G21" s="337"/>
      <c r="H21" s="337"/>
      <c r="I21" s="337"/>
      <c r="J21" s="22"/>
      <c r="K21" s="4"/>
      <c r="L21" s="4"/>
      <c r="M21" s="4"/>
      <c r="N21" s="4"/>
      <c r="O21" s="4"/>
      <c r="P21" s="4"/>
      <c r="Q21" s="4"/>
      <c r="R21" s="4"/>
      <c r="S21" s="4"/>
      <c r="T21" s="4"/>
      <c r="U21" s="4"/>
      <c r="V21" s="4"/>
      <c r="W21" s="4"/>
      <c r="X21" s="4"/>
      <c r="Y21" s="4"/>
      <c r="Z21" s="4"/>
      <c r="AA21" s="4"/>
      <c r="AK21" s="4"/>
      <c r="AL21" s="21"/>
      <c r="AM21" s="21"/>
      <c r="AN21" s="4"/>
      <c r="AO21" s="4"/>
      <c r="AP21" s="4"/>
      <c r="AQ21" s="4"/>
      <c r="AR21" s="4"/>
      <c r="AS21" s="4"/>
      <c r="AT21" s="4"/>
      <c r="AU21" s="35"/>
      <c r="AV21" s="4"/>
      <c r="AW21" s="4"/>
      <c r="AX21" s="4"/>
      <c r="AY21" s="4"/>
      <c r="AZ21" s="4"/>
      <c r="BA21" s="4"/>
      <c r="BB21" s="4"/>
      <c r="BC21" s="4"/>
      <c r="BD21" s="4"/>
      <c r="BE21" s="97" t="s">
        <v>268</v>
      </c>
      <c r="BF21" s="4"/>
      <c r="BG21" s="4"/>
      <c r="BI21" s="4"/>
      <c r="BJ21" s="4"/>
    </row>
    <row r="22" spans="2:62" ht="15" customHeight="1" thickBot="1">
      <c r="B22" s="4"/>
      <c r="C22" s="4"/>
      <c r="D22" s="4"/>
      <c r="E22" s="401" t="s">
        <v>30</v>
      </c>
      <c r="F22" s="356"/>
      <c r="G22" s="356"/>
      <c r="H22" s="356"/>
      <c r="I22" s="356"/>
      <c r="J22" s="356"/>
      <c r="K22" s="356"/>
      <c r="L22" s="356"/>
      <c r="M22" s="356"/>
      <c r="N22" s="4"/>
      <c r="O22" s="4"/>
      <c r="P22" s="4"/>
      <c r="Q22" s="4"/>
      <c r="R22" s="4"/>
      <c r="S22" s="4"/>
      <c r="T22" s="4"/>
      <c r="U22" s="4"/>
      <c r="V22" s="4"/>
      <c r="W22" s="4"/>
      <c r="X22" s="4"/>
      <c r="Y22" s="4"/>
      <c r="Z22" s="4"/>
      <c r="AA22" s="4"/>
      <c r="AJ22" s="4"/>
      <c r="AK22" s="4"/>
      <c r="AL22" s="21"/>
      <c r="AM22" s="21"/>
      <c r="AN22" s="4"/>
      <c r="AO22" s="4"/>
      <c r="AP22" s="4"/>
      <c r="AQ22" s="4"/>
      <c r="AR22" s="4"/>
      <c r="AS22" s="4"/>
      <c r="AT22" s="4"/>
      <c r="AU22" s="35"/>
      <c r="AV22" s="4"/>
      <c r="AW22" s="4"/>
      <c r="AX22" s="4"/>
      <c r="AY22" s="4"/>
      <c r="AZ22" s="4"/>
      <c r="BA22" s="4"/>
      <c r="BB22" s="4"/>
      <c r="BC22" s="4"/>
      <c r="BD22" s="4"/>
      <c r="BE22" s="97" t="s">
        <v>269</v>
      </c>
      <c r="BF22" s="4"/>
      <c r="BG22" s="4"/>
      <c r="BI22" s="4"/>
      <c r="BJ22" s="4"/>
    </row>
    <row r="23" spans="2:62" s="5" customFormat="1" ht="15" customHeight="1" thickBot="1">
      <c r="B23" s="146" t="s">
        <v>300</v>
      </c>
      <c r="C23" s="402" t="s">
        <v>301</v>
      </c>
      <c r="D23" s="403"/>
      <c r="E23" s="147" t="s">
        <v>211</v>
      </c>
      <c r="F23" s="148" t="s">
        <v>214</v>
      </c>
      <c r="G23" s="149" t="s">
        <v>217</v>
      </c>
      <c r="H23" s="149" t="s">
        <v>220</v>
      </c>
      <c r="I23" s="149" t="s">
        <v>223</v>
      </c>
      <c r="J23" s="149" t="s">
        <v>226</v>
      </c>
      <c r="K23" s="147" t="s">
        <v>229</v>
      </c>
      <c r="L23" s="147" t="s">
        <v>232</v>
      </c>
      <c r="M23" s="147" t="s">
        <v>280</v>
      </c>
      <c r="N23" s="150" t="s">
        <v>280</v>
      </c>
      <c r="O23" s="150"/>
      <c r="P23" s="150"/>
      <c r="Q23" s="150"/>
      <c r="R23" s="150"/>
      <c r="S23" s="150"/>
      <c r="T23" s="150"/>
      <c r="U23" s="150"/>
      <c r="V23" s="150"/>
      <c r="W23" s="150"/>
      <c r="AJ23" s="4"/>
      <c r="AK23" s="4"/>
      <c r="AL23" s="21"/>
      <c r="AM23" s="21"/>
      <c r="AN23" s="4"/>
      <c r="AO23" s="4"/>
      <c r="AP23" s="4"/>
      <c r="AQ23" s="4"/>
      <c r="AR23" s="4"/>
      <c r="AS23" s="4"/>
      <c r="AT23" s="4"/>
      <c r="AU23" s="35"/>
      <c r="AV23" s="4"/>
      <c r="AW23" s="4"/>
      <c r="AX23" s="4"/>
      <c r="AY23" s="4"/>
      <c r="AZ23" s="4"/>
      <c r="BA23" s="4"/>
      <c r="BB23" s="4"/>
      <c r="BC23" s="4"/>
      <c r="BD23" s="4"/>
      <c r="BE23" s="97" t="s">
        <v>204</v>
      </c>
      <c r="BF23" s="4"/>
      <c r="BG23" s="4"/>
      <c r="BH23" s="98"/>
      <c r="BI23" s="4"/>
      <c r="BJ23" s="4"/>
    </row>
    <row r="24" spans="2:62" s="5" customFormat="1" ht="15" customHeight="1">
      <c r="B24" s="151">
        <f>SUM(E24:M24)</f>
        <v>0</v>
      </c>
      <c r="C24" s="404" t="str">
        <f>IF($G$4="_ _ _ _ _ _ _ _ "," ",IF(RIGHT($E$21,2)="KL",AY7,IF(RIGHT($E$21,2)="L)",AZ7,BA7)))</f>
        <v xml:space="preserve"> </v>
      </c>
      <c r="D24" s="404"/>
      <c r="E24" s="152"/>
      <c r="F24" s="152"/>
      <c r="G24" s="152"/>
      <c r="H24" s="152"/>
      <c r="I24" s="152"/>
      <c r="J24" s="152"/>
      <c r="K24" s="152"/>
      <c r="L24" s="152"/>
      <c r="M24" s="153"/>
      <c r="N24" s="154"/>
      <c r="O24" s="154"/>
      <c r="P24" s="154"/>
      <c r="Q24" s="154"/>
      <c r="R24" s="154"/>
      <c r="S24" s="154"/>
      <c r="T24" s="154"/>
      <c r="U24" s="154"/>
      <c r="V24" s="154"/>
      <c r="W24" s="154"/>
      <c r="AJ24" s="4"/>
      <c r="AK24" s="4"/>
      <c r="AL24" s="21"/>
      <c r="AM24" s="21"/>
      <c r="AN24" s="4"/>
      <c r="AO24" s="4"/>
      <c r="AP24" s="4"/>
      <c r="AQ24" s="4"/>
      <c r="AR24" s="4"/>
      <c r="AS24" s="4"/>
      <c r="AT24" s="4"/>
      <c r="AU24" s="35"/>
      <c r="AV24" s="4"/>
      <c r="AW24" s="4"/>
      <c r="AX24" s="4"/>
      <c r="AY24" s="4"/>
      <c r="AZ24" s="4"/>
      <c r="BA24" s="4"/>
      <c r="BB24" s="4"/>
      <c r="BC24" s="4"/>
      <c r="BD24" s="4"/>
      <c r="BE24" s="97" t="s">
        <v>48</v>
      </c>
      <c r="BF24" s="4"/>
      <c r="BG24" s="4"/>
      <c r="BH24" s="98"/>
      <c r="BI24" s="4"/>
      <c r="BJ24" s="4"/>
    </row>
    <row r="25" spans="2:62" s="5" customFormat="1" ht="15" customHeight="1">
      <c r="B25" s="155">
        <f t="shared" ref="B25:B28" si="0">SUM(E25:M25)</f>
        <v>0</v>
      </c>
      <c r="C25" s="395" t="str">
        <f>IF($G$4="_ _ _ _ _ _ _ _ "," ",IF(RIGHT($E$21,2)="L)",AZ8,IF(RIGHT($E$21,2)="KL",AY8,BA8)))</f>
        <v xml:space="preserve"> </v>
      </c>
      <c r="D25" s="395"/>
      <c r="E25" s="53"/>
      <c r="F25" s="53"/>
      <c r="G25" s="53"/>
      <c r="H25" s="53"/>
      <c r="I25" s="53"/>
      <c r="J25" s="53"/>
      <c r="K25" s="53"/>
      <c r="L25" s="53"/>
      <c r="M25" s="156"/>
      <c r="N25" s="154"/>
      <c r="O25" s="154"/>
      <c r="P25" s="154"/>
      <c r="Q25" s="154"/>
      <c r="R25" s="154"/>
      <c r="S25" s="154"/>
      <c r="T25" s="154"/>
      <c r="U25" s="154"/>
      <c r="V25" s="154"/>
      <c r="W25" s="154"/>
      <c r="AJ25" s="4"/>
      <c r="AK25" s="4"/>
      <c r="AL25" s="21"/>
      <c r="AM25" s="21"/>
      <c r="AN25" s="4"/>
      <c r="AO25" s="4"/>
      <c r="AP25" s="4"/>
      <c r="AQ25" s="4"/>
      <c r="AR25" s="4"/>
      <c r="AS25" s="4"/>
      <c r="AT25" s="4"/>
      <c r="AU25" s="35"/>
      <c r="AV25" s="4"/>
      <c r="AW25" s="4"/>
      <c r="AX25" s="4"/>
      <c r="AY25" s="4"/>
      <c r="AZ25" s="4"/>
      <c r="BA25" s="4"/>
      <c r="BB25" s="4"/>
      <c r="BC25" s="4"/>
      <c r="BD25" s="4"/>
      <c r="BE25" s="97" t="s">
        <v>49</v>
      </c>
      <c r="BF25" s="4"/>
      <c r="BG25" s="4"/>
      <c r="BH25" s="98"/>
      <c r="BI25" s="4"/>
      <c r="BJ25" s="4"/>
    </row>
    <row r="26" spans="2:62" s="5" customFormat="1" ht="15" customHeight="1">
      <c r="B26" s="155">
        <f t="shared" si="0"/>
        <v>0</v>
      </c>
      <c r="C26" s="395" t="str">
        <f t="shared" ref="C26:C28" si="1">IF($G$4="_ _ _ _ _ _ _ _ "," ",IF(RIGHT($E$21,2)="L)",AZ9,IF(RIGHT($E$21,2)="KL",AY9,BA9)))</f>
        <v xml:space="preserve"> </v>
      </c>
      <c r="D26" s="395"/>
      <c r="E26" s="53"/>
      <c r="F26" s="53"/>
      <c r="G26" s="53"/>
      <c r="H26" s="53"/>
      <c r="I26" s="53"/>
      <c r="J26" s="53"/>
      <c r="K26" s="53"/>
      <c r="L26" s="53"/>
      <c r="M26" s="156"/>
      <c r="N26" s="154"/>
      <c r="O26" s="154"/>
      <c r="P26" s="154"/>
      <c r="Q26" s="154"/>
      <c r="R26" s="154"/>
      <c r="S26" s="154"/>
      <c r="T26" s="154"/>
      <c r="U26" s="154"/>
      <c r="V26" s="154"/>
      <c r="W26" s="154"/>
      <c r="AJ26" s="4"/>
      <c r="AK26" s="4"/>
      <c r="AL26" s="21"/>
      <c r="AM26" s="21"/>
      <c r="AN26" s="4"/>
      <c r="AO26" s="4"/>
      <c r="AP26" s="4"/>
      <c r="AQ26" s="4"/>
      <c r="AR26" s="4"/>
      <c r="AS26" s="4"/>
      <c r="AT26" s="4"/>
      <c r="AU26" s="35"/>
      <c r="AV26" s="4"/>
      <c r="AW26" s="4"/>
      <c r="AX26" s="4"/>
      <c r="AY26" s="4"/>
      <c r="AZ26" s="4"/>
      <c r="BA26" s="4"/>
      <c r="BB26" s="4"/>
      <c r="BC26" s="4"/>
      <c r="BD26" s="4"/>
      <c r="BE26" s="97"/>
      <c r="BF26" s="4"/>
      <c r="BG26" s="4"/>
      <c r="BH26" s="98"/>
      <c r="BI26" s="4"/>
      <c r="BJ26" s="4"/>
    </row>
    <row r="27" spans="2:62" s="5" customFormat="1" ht="15" customHeight="1">
      <c r="B27" s="155">
        <f t="shared" si="0"/>
        <v>0</v>
      </c>
      <c r="C27" s="395" t="str">
        <f t="shared" si="1"/>
        <v xml:space="preserve"> </v>
      </c>
      <c r="D27" s="395"/>
      <c r="E27" s="53"/>
      <c r="F27" s="53"/>
      <c r="G27" s="53"/>
      <c r="H27" s="53"/>
      <c r="I27" s="53"/>
      <c r="J27" s="53"/>
      <c r="K27" s="53"/>
      <c r="L27" s="53"/>
      <c r="M27" s="156"/>
      <c r="N27" s="154"/>
      <c r="O27" s="154"/>
      <c r="P27" s="154"/>
      <c r="Q27" s="154"/>
      <c r="R27" s="154"/>
      <c r="S27" s="154"/>
      <c r="T27" s="154"/>
      <c r="U27" s="154"/>
      <c r="V27" s="154"/>
      <c r="W27" s="154"/>
      <c r="AJ27" s="4"/>
      <c r="AK27" s="4"/>
      <c r="AL27" s="21"/>
      <c r="AM27" s="21"/>
      <c r="AN27" s="4"/>
      <c r="AO27" s="4"/>
      <c r="AP27" s="4"/>
      <c r="AQ27" s="4"/>
      <c r="AR27" s="4"/>
      <c r="AS27" s="4"/>
      <c r="AT27" s="4"/>
      <c r="AU27" s="35"/>
      <c r="AV27" s="4"/>
      <c r="AW27" s="4"/>
      <c r="AX27" s="4"/>
      <c r="AY27" s="4"/>
      <c r="AZ27" s="4"/>
      <c r="BA27" s="4"/>
      <c r="BB27" s="4"/>
      <c r="BC27" s="4"/>
      <c r="BD27" s="4"/>
      <c r="BE27" s="97"/>
      <c r="BF27" s="4"/>
      <c r="BG27" s="4"/>
      <c r="BH27" s="98"/>
      <c r="BI27" s="4"/>
      <c r="BJ27" s="4"/>
    </row>
    <row r="28" spans="2:62" s="5" customFormat="1" ht="15" customHeight="1" thickBot="1">
      <c r="B28" s="157">
        <f t="shared" si="0"/>
        <v>0</v>
      </c>
      <c r="C28" s="396" t="str">
        <f t="shared" si="1"/>
        <v xml:space="preserve"> </v>
      </c>
      <c r="D28" s="396"/>
      <c r="E28" s="158"/>
      <c r="F28" s="158"/>
      <c r="G28" s="158"/>
      <c r="H28" s="158"/>
      <c r="I28" s="158"/>
      <c r="J28" s="158"/>
      <c r="K28" s="158"/>
      <c r="L28" s="158"/>
      <c r="M28" s="159"/>
      <c r="N28" s="154"/>
      <c r="O28" s="154"/>
      <c r="P28" s="154"/>
      <c r="Q28" s="154"/>
      <c r="R28" s="154"/>
      <c r="S28" s="154"/>
      <c r="T28" s="154"/>
      <c r="U28" s="154"/>
      <c r="V28" s="154"/>
      <c r="W28" s="154"/>
      <c r="AJ28" s="4"/>
      <c r="AK28" s="4"/>
      <c r="AL28" s="21"/>
      <c r="AM28" s="21"/>
      <c r="AN28" s="4"/>
      <c r="AO28" s="4"/>
      <c r="AP28" s="4"/>
      <c r="AQ28" s="4"/>
      <c r="AR28" s="4"/>
      <c r="AS28" s="4"/>
      <c r="AT28" s="4"/>
      <c r="AU28" s="35"/>
      <c r="AV28" s="4"/>
      <c r="AW28" s="4"/>
      <c r="AX28" s="4"/>
      <c r="AY28" s="4"/>
      <c r="AZ28" s="4"/>
      <c r="BA28" s="4"/>
      <c r="BB28" s="4"/>
      <c r="BC28" s="4"/>
      <c r="BD28" s="4"/>
      <c r="BE28" s="97"/>
      <c r="BF28" s="4"/>
      <c r="BG28" s="4"/>
      <c r="BH28" s="98"/>
      <c r="BI28" s="4"/>
      <c r="BJ28" s="4"/>
    </row>
    <row r="29" spans="2:62" ht="15" customHeight="1">
      <c r="M29" s="154"/>
      <c r="N29" s="154"/>
      <c r="O29" s="154"/>
      <c r="P29" s="154"/>
      <c r="Q29" s="154"/>
      <c r="R29" s="154"/>
      <c r="S29" s="154"/>
      <c r="T29" s="154"/>
      <c r="U29" s="154"/>
      <c r="V29" s="154"/>
      <c r="W29" s="154"/>
      <c r="AJ29" s="4"/>
      <c r="AK29" s="4"/>
      <c r="AL29" s="21"/>
      <c r="AM29" s="21"/>
      <c r="AN29" s="4"/>
      <c r="AO29" s="4"/>
      <c r="AP29" s="4"/>
      <c r="AQ29" s="4"/>
      <c r="AR29" s="4"/>
      <c r="AS29" s="4"/>
      <c r="AT29" s="4"/>
      <c r="AU29" s="35"/>
      <c r="AV29" s="4"/>
      <c r="AW29" s="4"/>
      <c r="AX29" s="4"/>
      <c r="AY29" s="4"/>
      <c r="AZ29" s="4"/>
      <c r="BA29" s="4"/>
      <c r="BB29" s="4"/>
      <c r="BC29" s="4"/>
      <c r="BD29" s="4"/>
      <c r="BE29" s="97"/>
      <c r="BF29" s="4"/>
      <c r="BG29" s="4"/>
      <c r="BI29" s="4"/>
      <c r="BJ29" s="4"/>
    </row>
    <row r="30" spans="2:62" ht="15" customHeight="1" thickBot="1">
      <c r="B30" s="135"/>
      <c r="C30" s="397"/>
      <c r="D30" s="397"/>
      <c r="E30" s="154"/>
      <c r="F30" s="154"/>
      <c r="G30" s="154"/>
      <c r="H30" s="154"/>
      <c r="I30" s="154"/>
      <c r="J30" s="154"/>
      <c r="K30" s="154"/>
      <c r="L30" s="154"/>
      <c r="M30" s="154"/>
      <c r="N30" s="154"/>
      <c r="O30" s="154"/>
      <c r="P30" s="154"/>
      <c r="Q30" s="154"/>
      <c r="R30" s="154"/>
      <c r="S30" s="154"/>
      <c r="T30" s="154"/>
      <c r="U30" s="154"/>
      <c r="V30" s="154"/>
      <c r="W30" s="154"/>
      <c r="AJ30" s="4"/>
      <c r="AK30" s="4"/>
      <c r="AL30" s="21"/>
      <c r="AM30" s="21"/>
      <c r="AN30" s="4"/>
      <c r="AO30" s="4"/>
      <c r="AP30" s="4"/>
      <c r="AQ30" s="4"/>
      <c r="AR30" s="4"/>
      <c r="AS30" s="4"/>
      <c r="AT30" s="4"/>
      <c r="AU30" s="35"/>
      <c r="AV30" s="4"/>
      <c r="AW30" s="4"/>
      <c r="AX30" s="4"/>
      <c r="AY30" s="4"/>
      <c r="AZ30" s="4"/>
      <c r="BA30" s="4"/>
      <c r="BB30" s="4"/>
      <c r="BC30" s="4"/>
      <c r="BD30" s="4"/>
      <c r="BE30" s="97"/>
      <c r="BF30" s="4"/>
      <c r="BG30" s="4"/>
      <c r="BI30" s="4"/>
      <c r="BJ30" s="4"/>
    </row>
    <row r="31" spans="2:62" ht="15" customHeight="1">
      <c r="B31" s="623">
        <f>SUM(B24:B28)</f>
        <v>0</v>
      </c>
      <c r="C31" s="613" t="s">
        <v>5</v>
      </c>
      <c r="D31" s="614"/>
      <c r="E31" s="407">
        <f>SUM(E24:E28)</f>
        <v>0</v>
      </c>
      <c r="F31" s="407">
        <f t="shared" ref="F31:M31" si="2">SUM(F24:F28)</f>
        <v>0</v>
      </c>
      <c r="G31" s="407">
        <f t="shared" si="2"/>
        <v>0</v>
      </c>
      <c r="H31" s="407">
        <f t="shared" si="2"/>
        <v>0</v>
      </c>
      <c r="I31" s="407">
        <f t="shared" si="2"/>
        <v>0</v>
      </c>
      <c r="J31" s="407">
        <f t="shared" si="2"/>
        <v>0</v>
      </c>
      <c r="K31" s="407">
        <f t="shared" si="2"/>
        <v>0</v>
      </c>
      <c r="L31" s="407">
        <f t="shared" si="2"/>
        <v>0</v>
      </c>
      <c r="M31" s="407">
        <f t="shared" si="2"/>
        <v>0</v>
      </c>
      <c r="N31" s="160"/>
      <c r="O31" s="154"/>
      <c r="P31" s="154"/>
      <c r="Q31" s="154"/>
      <c r="R31" s="154"/>
      <c r="S31" s="154"/>
      <c r="T31" s="154"/>
      <c r="U31" s="154"/>
      <c r="V31" s="154"/>
      <c r="W31" s="154"/>
      <c r="AJ31" s="4"/>
      <c r="AK31" s="4"/>
      <c r="AL31" s="21"/>
      <c r="AM31" s="21"/>
      <c r="AN31" s="4"/>
      <c r="AO31" s="4"/>
      <c r="AP31" s="4"/>
      <c r="AQ31" s="4"/>
      <c r="AR31" s="4"/>
      <c r="AS31" s="4"/>
      <c r="AT31" s="4"/>
      <c r="AU31" s="35"/>
      <c r="AV31" s="4"/>
      <c r="AW31" s="4"/>
      <c r="AX31" s="4"/>
      <c r="AY31" s="4"/>
      <c r="AZ31" s="4"/>
      <c r="BA31" s="4"/>
      <c r="BB31" s="4"/>
      <c r="BC31" s="4"/>
      <c r="BD31" s="4"/>
      <c r="BE31" s="97"/>
      <c r="BF31" s="4"/>
      <c r="BG31" s="4"/>
      <c r="BI31" s="4"/>
      <c r="BJ31" s="4"/>
    </row>
    <row r="32" spans="2:62" ht="15" customHeight="1" thickBot="1">
      <c r="B32" s="624"/>
      <c r="C32" s="615"/>
      <c r="D32" s="616"/>
      <c r="E32" s="408"/>
      <c r="F32" s="408"/>
      <c r="G32" s="408"/>
      <c r="H32" s="408"/>
      <c r="I32" s="408"/>
      <c r="J32" s="408"/>
      <c r="K32" s="408"/>
      <c r="L32" s="408"/>
      <c r="M32" s="408"/>
      <c r="N32" s="154"/>
      <c r="O32" s="154"/>
      <c r="P32" s="154"/>
      <c r="Q32" s="154"/>
      <c r="R32" s="154"/>
      <c r="S32" s="154"/>
      <c r="T32" s="154"/>
      <c r="U32" s="154"/>
      <c r="V32" s="154"/>
      <c r="W32" s="154"/>
      <c r="AJ32" s="4"/>
      <c r="AK32" s="4"/>
      <c r="AL32" s="21"/>
      <c r="AM32" s="21"/>
      <c r="AN32" s="4"/>
      <c r="AO32" s="4"/>
      <c r="AP32" s="4"/>
      <c r="AQ32" s="4"/>
      <c r="AR32" s="4"/>
      <c r="AS32" s="4"/>
      <c r="AT32" s="4"/>
      <c r="AU32" s="35"/>
      <c r="AV32" s="4"/>
      <c r="AW32" s="4"/>
      <c r="AX32" s="4"/>
      <c r="AY32" s="4"/>
      <c r="AZ32" s="4"/>
      <c r="BA32" s="4"/>
      <c r="BB32" s="4"/>
      <c r="BC32" s="4"/>
      <c r="BD32" s="4"/>
      <c r="BE32" s="97"/>
      <c r="BF32" s="4"/>
      <c r="BG32" s="4"/>
      <c r="BI32" s="4"/>
      <c r="BJ32" s="4"/>
    </row>
    <row r="33" spans="2:62" ht="15" customHeight="1">
      <c r="B33" s="108"/>
      <c r="C33" s="108"/>
      <c r="D33" s="109"/>
      <c r="E33" s="109"/>
      <c r="F33" s="109"/>
      <c r="G33" s="109"/>
      <c r="H33" s="109"/>
      <c r="I33" s="44"/>
      <c r="J33" s="44"/>
      <c r="K33" s="44"/>
      <c r="L33" s="44"/>
      <c r="M33" s="44"/>
      <c r="N33" s="4"/>
      <c r="O33" s="4"/>
      <c r="P33" s="4"/>
      <c r="Q33" s="4"/>
      <c r="R33" s="4"/>
      <c r="S33" s="4"/>
      <c r="T33" s="4"/>
      <c r="U33" s="4"/>
      <c r="V33" s="4"/>
      <c r="W33" s="4"/>
      <c r="X33" s="4"/>
      <c r="Y33" s="4"/>
      <c r="Z33" s="4"/>
      <c r="AA33" s="4"/>
      <c r="AJ33" s="4"/>
      <c r="AK33" s="4"/>
      <c r="AL33" s="21"/>
      <c r="AM33" s="21"/>
      <c r="AN33" s="4"/>
      <c r="AO33" s="4"/>
      <c r="AP33" s="4"/>
      <c r="AQ33" s="4"/>
      <c r="AR33" s="4"/>
      <c r="AS33" s="4"/>
      <c r="AT33" s="4"/>
      <c r="AU33" s="35"/>
      <c r="AV33" s="4"/>
      <c r="AW33" s="4"/>
      <c r="AX33" s="4"/>
      <c r="AY33" s="4"/>
      <c r="AZ33" s="4"/>
      <c r="BA33" s="4"/>
      <c r="BB33" s="4"/>
      <c r="BC33" s="4"/>
      <c r="BD33" s="4"/>
      <c r="BE33" s="97"/>
      <c r="BF33" s="4"/>
      <c r="BG33" s="4"/>
      <c r="BI33" s="4"/>
      <c r="BJ33" s="4"/>
    </row>
    <row r="34" spans="2:62" ht="15" customHeight="1">
      <c r="B34" s="4"/>
      <c r="C34" s="4"/>
      <c r="D34" s="4"/>
      <c r="E34" s="4"/>
      <c r="F34" s="4"/>
      <c r="G34" s="4"/>
      <c r="H34" s="4"/>
      <c r="I34" s="4"/>
      <c r="J34" s="22"/>
      <c r="K34" s="4"/>
      <c r="L34" s="4"/>
      <c r="M34" s="4"/>
      <c r="N34" s="4"/>
      <c r="O34" s="4"/>
      <c r="P34" s="4"/>
      <c r="Q34" s="4"/>
      <c r="R34" s="4"/>
      <c r="S34" s="4"/>
      <c r="T34" s="4"/>
      <c r="U34" s="4"/>
      <c r="V34" s="4"/>
      <c r="W34" s="4"/>
      <c r="X34" s="4"/>
      <c r="Y34" s="4"/>
      <c r="Z34" s="4"/>
      <c r="AA34" s="4"/>
      <c r="AJ34" s="4"/>
      <c r="AK34" s="4"/>
      <c r="AL34" s="21"/>
      <c r="AM34" s="21"/>
      <c r="AN34" s="4"/>
      <c r="AO34" s="4"/>
      <c r="AP34" s="4"/>
      <c r="AQ34" s="4"/>
      <c r="AR34" s="4"/>
      <c r="AS34" s="4"/>
      <c r="AT34" s="4"/>
      <c r="AU34" s="35"/>
      <c r="AV34" s="4"/>
      <c r="AW34" s="4"/>
      <c r="AX34" s="4"/>
      <c r="AY34" s="4"/>
      <c r="AZ34" s="4"/>
      <c r="BA34" s="4"/>
      <c r="BB34" s="4"/>
      <c r="BC34" s="4"/>
      <c r="BD34" s="4"/>
      <c r="BE34" s="97"/>
      <c r="BF34" s="4"/>
      <c r="BG34" s="4"/>
      <c r="BI34" s="4"/>
      <c r="BJ34" s="4"/>
    </row>
    <row r="35" spans="2:62" ht="15" customHeight="1">
      <c r="B35" s="4"/>
      <c r="C35" s="4"/>
      <c r="D35" s="4"/>
      <c r="E35" s="4"/>
      <c r="F35" s="4"/>
      <c r="G35" s="4"/>
      <c r="H35" s="4"/>
      <c r="I35" s="4"/>
      <c r="J35" s="22"/>
      <c r="K35" s="4"/>
      <c r="L35" s="4"/>
      <c r="M35" s="4"/>
      <c r="N35" s="4"/>
      <c r="O35" s="4"/>
      <c r="P35" s="4"/>
      <c r="Q35" s="4"/>
      <c r="R35" s="4"/>
      <c r="S35" s="4"/>
      <c r="T35" s="4"/>
      <c r="U35" s="4"/>
      <c r="V35" s="4"/>
      <c r="W35" s="4"/>
      <c r="X35" s="21"/>
      <c r="Y35" s="21"/>
      <c r="Z35" s="21"/>
      <c r="AA35" s="21"/>
      <c r="AB35" s="3"/>
      <c r="AJ35" s="4"/>
      <c r="AK35" s="4"/>
      <c r="AN35" s="4"/>
      <c r="AO35" s="4"/>
      <c r="AP35" s="4"/>
      <c r="AQ35" s="4"/>
      <c r="AR35" s="4"/>
      <c r="AS35" s="4"/>
      <c r="AT35" s="4"/>
      <c r="AU35" s="35"/>
      <c r="AV35" s="4"/>
      <c r="AW35" s="4"/>
      <c r="AX35" s="4"/>
      <c r="AY35" s="4"/>
      <c r="AZ35" s="4"/>
      <c r="BA35" s="4"/>
      <c r="BB35" s="4"/>
      <c r="BC35" s="4"/>
      <c r="BD35" s="4"/>
      <c r="BE35" s="97"/>
      <c r="BF35" s="4"/>
      <c r="BG35" s="4"/>
      <c r="BI35" s="4"/>
      <c r="BJ35" s="4"/>
    </row>
    <row r="36" spans="2:62" ht="15" customHeight="1">
      <c r="O36" s="160"/>
      <c r="P36" s="160"/>
      <c r="Q36" s="160"/>
      <c r="R36" s="160"/>
      <c r="S36" s="160"/>
      <c r="T36" s="160"/>
      <c r="U36" s="160"/>
      <c r="V36" s="160"/>
      <c r="W36" s="160"/>
      <c r="X36" s="50"/>
      <c r="Y36" s="50"/>
      <c r="Z36" s="50"/>
      <c r="AA36" s="50"/>
      <c r="AB36" s="3"/>
      <c r="AJ36" s="4"/>
      <c r="AK36" s="4"/>
      <c r="AN36" s="4"/>
      <c r="AO36" s="4"/>
      <c r="AP36" s="4"/>
      <c r="AQ36" s="4"/>
      <c r="AR36" s="4"/>
      <c r="AS36" s="4"/>
      <c r="AT36" s="4"/>
      <c r="AU36" s="161"/>
      <c r="AV36" s="4"/>
      <c r="AW36" s="4"/>
      <c r="AX36" s="4"/>
      <c r="AY36" s="4"/>
      <c r="AZ36" s="4"/>
      <c r="BA36" s="4"/>
      <c r="BB36" s="4"/>
      <c r="BC36" s="4"/>
      <c r="BD36" s="4"/>
      <c r="BE36" s="97"/>
      <c r="BF36" s="4"/>
      <c r="BG36" s="4"/>
      <c r="BI36" s="4"/>
      <c r="BJ36" s="4"/>
    </row>
    <row r="37" spans="2:62" ht="15" customHeight="1">
      <c r="X37" s="3"/>
      <c r="Y37" s="3"/>
      <c r="Z37" s="3"/>
      <c r="AA37" s="3"/>
      <c r="AB37" s="3"/>
      <c r="AJ37" s="4"/>
      <c r="AK37" s="4"/>
      <c r="AL37" s="4"/>
      <c r="AM37" s="4"/>
      <c r="AN37" s="4"/>
      <c r="AO37" s="4"/>
      <c r="AP37" s="4"/>
      <c r="AQ37" s="4"/>
      <c r="AR37" s="4"/>
      <c r="AS37" s="4"/>
      <c r="AT37" s="4"/>
      <c r="AU37" s="161"/>
      <c r="AV37" s="4"/>
      <c r="AW37" s="4"/>
      <c r="AX37" s="4"/>
      <c r="AY37" s="4"/>
      <c r="AZ37" s="4"/>
      <c r="BA37" s="4"/>
      <c r="BB37" s="4"/>
      <c r="BC37" s="4"/>
      <c r="BD37" s="4"/>
      <c r="BE37" s="97"/>
      <c r="BF37" s="4"/>
      <c r="BG37" s="4"/>
      <c r="BI37" s="4"/>
      <c r="BJ37" s="4"/>
    </row>
    <row r="38" spans="2:62" ht="15" customHeight="1">
      <c r="AJ38" s="4"/>
      <c r="AK38" s="4"/>
      <c r="AL38" s="4"/>
      <c r="AM38" s="4"/>
      <c r="AN38" s="4"/>
      <c r="AO38" s="4"/>
      <c r="AP38" s="4"/>
      <c r="AQ38" s="4"/>
      <c r="AR38" s="4"/>
      <c r="AS38" s="4"/>
      <c r="AT38" s="4"/>
      <c r="AU38" s="4"/>
      <c r="AV38" s="4"/>
      <c r="AW38" s="4"/>
      <c r="AX38" s="4"/>
      <c r="AY38" s="4"/>
      <c r="AZ38" s="4"/>
      <c r="BA38" s="4"/>
      <c r="BB38" s="4"/>
      <c r="BC38" s="4"/>
      <c r="BD38" s="4"/>
      <c r="BE38" s="97"/>
      <c r="BF38" s="4"/>
      <c r="BG38" s="4"/>
      <c r="BI38" s="4"/>
      <c r="BJ38" s="4"/>
    </row>
    <row r="39" spans="2:62" ht="15" customHeight="1">
      <c r="AJ39" s="4"/>
      <c r="AK39" s="4"/>
      <c r="AL39" s="4"/>
      <c r="AM39" s="4"/>
      <c r="AN39" s="4"/>
      <c r="AO39" s="4"/>
      <c r="AP39" s="4"/>
      <c r="AQ39" s="4"/>
      <c r="AR39" s="4"/>
      <c r="AS39" s="4"/>
      <c r="AT39" s="4"/>
      <c r="AU39" s="4"/>
      <c r="AV39" s="4"/>
      <c r="AW39" s="4"/>
      <c r="AX39" s="4"/>
      <c r="AY39" s="4"/>
      <c r="AZ39" s="4"/>
      <c r="BA39" s="4"/>
      <c r="BB39" s="4"/>
      <c r="BC39" s="4"/>
      <c r="BD39" s="4"/>
      <c r="BE39" s="97"/>
      <c r="BF39" s="4"/>
      <c r="BG39" s="4"/>
      <c r="BI39" s="4"/>
      <c r="BJ39" s="4"/>
    </row>
    <row r="40" spans="2:62" ht="15" customHeight="1">
      <c r="AJ40" s="4"/>
      <c r="AK40" s="4"/>
      <c r="AL40" s="4"/>
      <c r="AM40" s="4"/>
      <c r="AN40" s="4"/>
      <c r="AO40" s="4"/>
      <c r="AP40" s="4"/>
      <c r="AQ40" s="4"/>
      <c r="AR40" s="4"/>
      <c r="AS40" s="4"/>
      <c r="AT40" s="4"/>
      <c r="AU40" s="4"/>
      <c r="AV40" s="4"/>
      <c r="AW40" s="4"/>
      <c r="AX40" s="4"/>
      <c r="AY40" s="4"/>
      <c r="AZ40" s="4"/>
      <c r="BA40" s="4"/>
      <c r="BB40" s="4"/>
      <c r="BC40" s="4"/>
      <c r="BD40" s="4"/>
      <c r="BE40" s="97"/>
      <c r="BF40" s="4"/>
      <c r="BG40" s="4"/>
      <c r="BI40" s="4"/>
      <c r="BJ40" s="4"/>
    </row>
    <row r="41" spans="2:62" ht="15" customHeight="1">
      <c r="AJ41" s="4"/>
      <c r="AK41" s="4"/>
      <c r="AL41" s="4"/>
      <c r="AM41" s="4"/>
      <c r="AN41" s="4"/>
      <c r="AO41" s="4"/>
      <c r="AP41" s="4"/>
      <c r="AQ41" s="4"/>
      <c r="AR41" s="4"/>
      <c r="AS41" s="4"/>
      <c r="AT41" s="4"/>
      <c r="AU41" s="4"/>
      <c r="AV41" s="4"/>
      <c r="AW41" s="4"/>
      <c r="AX41" s="4"/>
      <c r="AY41" s="4"/>
      <c r="AZ41" s="4"/>
      <c r="BA41" s="4"/>
      <c r="BB41" s="4"/>
      <c r="BC41" s="4"/>
      <c r="BD41" s="4"/>
      <c r="BE41" s="97"/>
      <c r="BF41" s="4"/>
      <c r="BG41" s="4"/>
      <c r="BI41" s="4"/>
      <c r="BJ41" s="4"/>
    </row>
    <row r="42" spans="2:62" ht="15" customHeight="1">
      <c r="AJ42" s="4"/>
      <c r="AK42" s="4"/>
      <c r="AL42" s="4"/>
      <c r="AM42" s="4"/>
      <c r="AN42" s="4"/>
      <c r="AO42" s="4"/>
      <c r="AP42" s="4"/>
      <c r="AQ42" s="4"/>
      <c r="AR42" s="4"/>
      <c r="AS42" s="4"/>
      <c r="AT42" s="4"/>
      <c r="AU42" s="4"/>
      <c r="AV42" s="4"/>
      <c r="AW42" s="4"/>
      <c r="AX42" s="4"/>
      <c r="AY42" s="4"/>
      <c r="AZ42" s="4"/>
      <c r="BA42" s="4"/>
      <c r="BB42" s="4"/>
      <c r="BC42" s="4"/>
      <c r="BD42" s="4"/>
      <c r="BE42" s="97"/>
      <c r="BF42" s="4"/>
      <c r="BG42" s="4"/>
      <c r="BI42" s="4"/>
      <c r="BJ42" s="4"/>
    </row>
    <row r="43" spans="2:62" ht="15" customHeight="1">
      <c r="AJ43" s="4"/>
      <c r="AK43" s="4"/>
      <c r="AL43" s="4"/>
      <c r="AM43" s="4"/>
      <c r="AN43" s="4"/>
      <c r="AO43" s="4"/>
      <c r="AP43" s="4"/>
      <c r="AQ43" s="4"/>
      <c r="AR43" s="4"/>
      <c r="AS43" s="4"/>
      <c r="AT43" s="4"/>
      <c r="AU43" s="4"/>
      <c r="AV43" s="4"/>
      <c r="AW43" s="4"/>
      <c r="AX43" s="4"/>
      <c r="AY43" s="4"/>
      <c r="AZ43" s="4"/>
      <c r="BA43" s="4"/>
      <c r="BB43" s="4"/>
      <c r="BC43" s="4"/>
      <c r="BD43" s="4"/>
      <c r="BE43" s="97"/>
      <c r="BF43" s="4"/>
      <c r="BG43" s="4"/>
      <c r="BI43" s="4"/>
      <c r="BJ43" s="4"/>
    </row>
    <row r="44" spans="2:62" ht="15" customHeight="1">
      <c r="AJ44" s="4"/>
      <c r="AK44" s="4"/>
      <c r="AL44" s="4"/>
      <c r="AM44" s="4"/>
      <c r="AN44" s="4"/>
      <c r="AO44" s="4"/>
      <c r="AP44" s="4"/>
      <c r="AQ44" s="4"/>
      <c r="AR44" s="4"/>
      <c r="AS44" s="4"/>
      <c r="AT44" s="4"/>
      <c r="AU44" s="4"/>
      <c r="AV44" s="4"/>
      <c r="AW44" s="4"/>
      <c r="AX44" s="4"/>
      <c r="AY44" s="4"/>
      <c r="AZ44" s="4"/>
      <c r="BA44" s="4"/>
      <c r="BB44" s="4"/>
      <c r="BC44" s="4"/>
      <c r="BD44" s="4"/>
      <c r="BE44" s="4"/>
      <c r="BF44" s="4"/>
      <c r="BG44" s="4"/>
      <c r="BI44" s="4"/>
      <c r="BJ44" s="4"/>
    </row>
    <row r="45" spans="2:62" ht="15" customHeight="1">
      <c r="AJ45" s="4"/>
      <c r="AK45" s="4"/>
      <c r="AL45" s="4"/>
      <c r="AM45" s="4"/>
      <c r="AN45" s="4"/>
      <c r="AO45" s="4"/>
      <c r="AP45" s="4"/>
      <c r="AQ45" s="4"/>
      <c r="AR45" s="4"/>
      <c r="AS45" s="4"/>
      <c r="AT45" s="4"/>
      <c r="AU45" s="4"/>
      <c r="AV45" s="4"/>
      <c r="AW45" s="4"/>
      <c r="AX45" s="4"/>
      <c r="AY45" s="4"/>
      <c r="AZ45" s="4"/>
      <c r="BA45" s="4"/>
      <c r="BB45" s="4"/>
      <c r="BC45" s="4"/>
      <c r="BD45" s="4"/>
      <c r="BE45" s="4"/>
      <c r="BF45" s="4"/>
      <c r="BG45" s="4"/>
      <c r="BI45" s="4"/>
      <c r="BJ45" s="4"/>
    </row>
    <row r="46" spans="2:62" ht="15" customHeight="1">
      <c r="AJ46" s="4"/>
      <c r="AK46" s="4"/>
      <c r="AL46" s="4"/>
      <c r="AM46" s="4"/>
      <c r="AN46" s="4"/>
      <c r="AO46" s="4"/>
      <c r="AP46" s="4"/>
      <c r="AQ46" s="4"/>
      <c r="AR46" s="4"/>
      <c r="AS46" s="4"/>
      <c r="AT46" s="4"/>
      <c r="AU46" s="4"/>
      <c r="AV46" s="4"/>
      <c r="AW46" s="4"/>
      <c r="AX46" s="4"/>
      <c r="AY46" s="4"/>
      <c r="AZ46" s="4"/>
      <c r="BA46" s="4"/>
      <c r="BB46" s="4"/>
      <c r="BC46" s="4"/>
      <c r="BD46" s="4"/>
      <c r="BE46" s="4"/>
      <c r="BF46" s="4"/>
      <c r="BG46" s="4"/>
      <c r="BI46" s="4"/>
      <c r="BJ46" s="4"/>
    </row>
    <row r="47" spans="2:62" ht="15" customHeight="1">
      <c r="AJ47" s="4"/>
      <c r="AK47" s="4"/>
      <c r="AL47" s="4"/>
      <c r="AM47" s="4"/>
      <c r="AN47" s="4"/>
      <c r="AO47" s="4"/>
      <c r="AP47" s="4"/>
      <c r="AQ47" s="4"/>
      <c r="AR47" s="4"/>
      <c r="AS47" s="4"/>
      <c r="AT47" s="4"/>
      <c r="AU47" s="4"/>
      <c r="AV47" s="4"/>
      <c r="AW47" s="4"/>
      <c r="AX47" s="4"/>
      <c r="AY47" s="4"/>
      <c r="AZ47" s="4"/>
      <c r="BA47" s="4"/>
      <c r="BB47" s="4"/>
      <c r="BC47" s="4"/>
      <c r="BD47" s="4"/>
      <c r="BE47" s="4"/>
      <c r="BF47" s="4"/>
      <c r="BG47" s="4"/>
      <c r="BI47" s="4"/>
      <c r="BJ47" s="4"/>
    </row>
    <row r="48" spans="2:62" ht="15" customHeight="1">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row>
    <row r="49" spans="36:62" ht="15" customHeight="1">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row>
    <row r="50" spans="36:62" ht="15" customHeight="1">
      <c r="AJ50" s="4"/>
      <c r="AK50" s="4"/>
      <c r="AL50" s="4"/>
      <c r="AM50" s="4"/>
      <c r="AN50" s="4"/>
      <c r="AO50" s="4"/>
      <c r="AP50" s="4"/>
      <c r="AQ50" s="4"/>
      <c r="AR50" s="4"/>
      <c r="AS50" s="4"/>
      <c r="AT50" s="4"/>
      <c r="AU50" s="4"/>
      <c r="AV50" s="4"/>
      <c r="AW50" s="4"/>
      <c r="AX50" s="4"/>
      <c r="AY50" s="4"/>
      <c r="AZ50" s="4"/>
      <c r="BA50" s="4"/>
      <c r="BB50" s="4"/>
      <c r="BC50" s="4"/>
      <c r="BD50" s="4"/>
      <c r="BF50" s="4"/>
      <c r="BG50" s="4"/>
      <c r="BH50" s="4"/>
      <c r="BI50" s="4"/>
      <c r="BJ50" s="4"/>
    </row>
    <row r="51" spans="36:62" ht="15" customHeight="1">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row>
    <row r="52" spans="36:62" ht="15" customHeight="1">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row>
    <row r="53" spans="36:62" ht="15" customHeight="1">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row>
    <row r="54" spans="36:62" ht="15" customHeight="1">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row>
    <row r="55" spans="36:62" ht="15" customHeight="1">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row>
    <row r="56" spans="36:62" ht="15" customHeight="1">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row>
    <row r="57" spans="36:62" ht="15" customHeight="1">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row>
    <row r="58" spans="36:62" ht="15" customHeight="1">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row>
    <row r="59" spans="36:62" ht="15" customHeight="1">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row>
    <row r="60" spans="36:62" ht="15" customHeight="1">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row>
    <row r="61" spans="36:62" ht="15" customHeight="1">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row>
    <row r="62" spans="36:62" ht="15" customHeight="1">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row>
    <row r="63" spans="36:62" ht="15" customHeight="1">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row>
    <row r="64" spans="36:62" ht="15" customHeight="1">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row>
    <row r="65" spans="36:62" ht="15" customHeight="1">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row>
    <row r="66" spans="36:62" ht="15" customHeight="1">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row>
    <row r="67" spans="36:62" ht="15" customHeight="1">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row>
    <row r="68" spans="36:62" ht="15" customHeight="1">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row>
    <row r="69" spans="36:62" ht="15" customHeight="1">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row>
    <row r="70" spans="36:62" ht="15" customHeight="1">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row>
    <row r="71" spans="36:62" ht="15" customHeight="1">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row>
    <row r="72" spans="36:62" ht="15" customHeight="1">
      <c r="AJ72" s="4"/>
      <c r="AK72" s="4"/>
      <c r="AL72" s="4"/>
      <c r="AM72" s="4"/>
      <c r="AN72" s="4"/>
      <c r="AO72" s="4"/>
      <c r="AP72" s="4"/>
      <c r="AQ72" s="4"/>
      <c r="AR72" s="4"/>
      <c r="AS72" s="4"/>
      <c r="AT72" s="4"/>
      <c r="AU72" s="4"/>
      <c r="AV72" s="4"/>
      <c r="AW72" s="4"/>
      <c r="AX72" s="4"/>
      <c r="AY72" s="4"/>
      <c r="BE72" s="4"/>
      <c r="BF72" s="4"/>
      <c r="BG72" s="4"/>
      <c r="BH72" s="4"/>
      <c r="BI72" s="4"/>
      <c r="BJ72" s="4"/>
    </row>
    <row r="73" spans="36:62" ht="15" customHeight="1">
      <c r="AJ73" s="4"/>
      <c r="AK73" s="4"/>
      <c r="AL73" s="4"/>
      <c r="AM73" s="4"/>
      <c r="AN73" s="4"/>
      <c r="AO73" s="4"/>
      <c r="AP73" s="4"/>
      <c r="AQ73" s="4"/>
      <c r="AR73" s="4"/>
      <c r="AS73" s="4"/>
      <c r="AT73" s="4"/>
      <c r="AU73" s="4"/>
      <c r="AV73" s="4"/>
      <c r="AW73" s="4"/>
      <c r="AX73" s="4"/>
      <c r="AY73" s="4"/>
      <c r="BE73" s="4"/>
      <c r="BF73" s="4"/>
      <c r="BG73" s="4"/>
      <c r="BH73" s="4"/>
      <c r="BI73" s="4"/>
      <c r="BJ73" s="4"/>
    </row>
    <row r="74" spans="36:62" ht="15" customHeight="1"/>
    <row r="75" spans="36:62" ht="15" customHeight="1"/>
    <row r="76" spans="36:62" ht="15" customHeight="1"/>
    <row r="77" spans="36:62" ht="15" customHeight="1"/>
    <row r="78" spans="36:62" ht="15" customHeight="1"/>
    <row r="79" spans="36:62" ht="15" customHeight="1"/>
    <row r="80" spans="36:62"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dataConsolidate/>
  <mergeCells count="62">
    <mergeCell ref="J14:K14"/>
    <mergeCell ref="J15:K18"/>
    <mergeCell ref="J19:K19"/>
    <mergeCell ref="O18:P18"/>
    <mergeCell ref="L18:M18"/>
    <mergeCell ref="L19:P19"/>
    <mergeCell ref="L14:P14"/>
    <mergeCell ref="L15:P16"/>
    <mergeCell ref="L17:M17"/>
    <mergeCell ref="O17:P17"/>
    <mergeCell ref="B31:B32"/>
    <mergeCell ref="C31:D32"/>
    <mergeCell ref="E31:E32"/>
    <mergeCell ref="M31:M32"/>
    <mergeCell ref="G31:G32"/>
    <mergeCell ref="H31:H32"/>
    <mergeCell ref="I31:I32"/>
    <mergeCell ref="J31:J32"/>
    <mergeCell ref="K31:K32"/>
    <mergeCell ref="L31:L32"/>
    <mergeCell ref="F31:F32"/>
    <mergeCell ref="C27:D27"/>
    <mergeCell ref="C28:D28"/>
    <mergeCell ref="C30:D30"/>
    <mergeCell ref="B19:C19"/>
    <mergeCell ref="D19:H19"/>
    <mergeCell ref="E22:M22"/>
    <mergeCell ref="C23:D23"/>
    <mergeCell ref="C24:D24"/>
    <mergeCell ref="C25:D25"/>
    <mergeCell ref="C26:D26"/>
    <mergeCell ref="B21:D21"/>
    <mergeCell ref="E21:I21"/>
    <mergeCell ref="B14:C14"/>
    <mergeCell ref="D14:H14"/>
    <mergeCell ref="B15:C18"/>
    <mergeCell ref="D15:H16"/>
    <mergeCell ref="D17:E17"/>
    <mergeCell ref="G17:H17"/>
    <mergeCell ref="D18:E18"/>
    <mergeCell ref="G18:H18"/>
    <mergeCell ref="B11:C11"/>
    <mergeCell ref="D11:H11"/>
    <mergeCell ref="B12:C13"/>
    <mergeCell ref="D12:H13"/>
    <mergeCell ref="D5:F5"/>
    <mergeCell ref="G5:M5"/>
    <mergeCell ref="D6:F6"/>
    <mergeCell ref="G6:M6"/>
    <mergeCell ref="D7:F7"/>
    <mergeCell ref="G7:M9"/>
    <mergeCell ref="J11:K11"/>
    <mergeCell ref="J12:K13"/>
    <mergeCell ref="L11:P11"/>
    <mergeCell ref="L12:P13"/>
    <mergeCell ref="D4:F4"/>
    <mergeCell ref="G4:M4"/>
    <mergeCell ref="D1:T1"/>
    <mergeCell ref="D2:F2"/>
    <mergeCell ref="G2:M2"/>
    <mergeCell ref="D3:F3"/>
    <mergeCell ref="G3:M3"/>
  </mergeCells>
  <conditionalFormatting sqref="K33 G30 E31:N31">
    <cfRule type="expression" dxfId="18" priority="10">
      <formula>#REF!="1/8"</formula>
    </cfRule>
  </conditionalFormatting>
  <conditionalFormatting sqref="O36:AA36">
    <cfRule type="expression" dxfId="17" priority="9">
      <formula>#REF!="1/8"</formula>
    </cfRule>
  </conditionalFormatting>
  <conditionalFormatting sqref="C27:M27">
    <cfRule type="expression" dxfId="16" priority="8">
      <formula>$G$4=$AL$5</formula>
    </cfRule>
  </conditionalFormatting>
  <conditionalFormatting sqref="C26:M26">
    <cfRule type="expression" dxfId="15" priority="7">
      <formula>$G$4=$AL$6</formula>
    </cfRule>
  </conditionalFormatting>
  <conditionalFormatting sqref="C28:M28">
    <cfRule type="expression" dxfId="14" priority="6">
      <formula>$G$4=$AL$7</formula>
    </cfRule>
  </conditionalFormatting>
  <conditionalFormatting sqref="D11:H16">
    <cfRule type="cellIs" dxfId="13" priority="5" operator="equal">
      <formula>0</formula>
    </cfRule>
  </conditionalFormatting>
  <conditionalFormatting sqref="D18:H19">
    <cfRule type="cellIs" dxfId="12" priority="4" operator="equal">
      <formula>0</formula>
    </cfRule>
  </conditionalFormatting>
  <conditionalFormatting sqref="L11:P16">
    <cfRule type="cellIs" dxfId="11" priority="3" operator="equal">
      <formula>0</formula>
    </cfRule>
  </conditionalFormatting>
  <conditionalFormatting sqref="L18:P19">
    <cfRule type="cellIs" dxfId="10" priority="2" operator="equal">
      <formula>0</formula>
    </cfRule>
  </conditionalFormatting>
  <conditionalFormatting sqref="E31:M32">
    <cfRule type="cellIs" dxfId="0" priority="1" operator="equal">
      <formula>0</formula>
    </cfRule>
  </conditionalFormatting>
  <dataValidations count="4">
    <dataValidation type="list" allowBlank="1" showInputMessage="1" showErrorMessage="1" sqref="G4">
      <formula1>$AL$4:$AL$7</formula1>
    </dataValidation>
    <dataValidation type="list" allowBlank="1" showInputMessage="1" showErrorMessage="1" sqref="G6">
      <formula1>$BE$6:$BE$25</formula1>
    </dataValidation>
    <dataValidation type="list" allowBlank="1" showInputMessage="1" showErrorMessage="1" sqref="P4">
      <formula1>$AL$4:$AL$18</formula1>
    </dataValidation>
    <dataValidation type="list" allowBlank="1" showInputMessage="1" showErrorMessage="1" sqref="P6">
      <formula1>$BE$6:$BE$49</formula1>
    </dataValidation>
  </dataValidations>
  <printOptions horizontalCentered="1" verticalCentered="1"/>
  <pageMargins left="0.15748031496063" right="0.27559055118110198" top="0.23622047244094499" bottom="0.23622047244094499" header="0.31496062992126" footer="0.31496062992126"/>
  <pageSetup scale="67" orientation="landscape" r:id="rId1"/>
  <headerFooter>
    <oddFooter>&amp;Cpage &amp;P of &amp;N&amp;R&amp;8 2011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AV247"/>
  <sheetViews>
    <sheetView showGridLines="0" zoomScaleNormal="100" zoomScaleSheetLayoutView="40" zoomScalePageLayoutView="40" workbookViewId="0">
      <selection activeCell="W10" sqref="W10"/>
    </sheetView>
  </sheetViews>
  <sheetFormatPr defaultColWidth="8.85546875" defaultRowHeight="18.75"/>
  <cols>
    <col min="1" max="1" width="9.140625" customWidth="1"/>
    <col min="2" max="2" width="9.140625" style="1" customWidth="1"/>
    <col min="3" max="8" width="9.140625" customWidth="1"/>
    <col min="9" max="9" width="12.7109375" customWidth="1"/>
    <col min="10" max="10" width="11.5703125" customWidth="1"/>
    <col min="11" max="11" width="9.140625" customWidth="1"/>
    <col min="12" max="12" width="9.140625" style="2" customWidth="1"/>
    <col min="13" max="15" width="9.140625" customWidth="1"/>
    <col min="16" max="16" width="16.42578125" customWidth="1"/>
    <col min="17" max="17" width="14.5703125" customWidth="1"/>
    <col min="18" max="18" width="9.140625" customWidth="1"/>
    <col min="19" max="19" width="0.140625" customWidth="1"/>
    <col min="20" max="36" width="9.140625" customWidth="1"/>
    <col min="39" max="39" width="62" customWidth="1"/>
    <col min="40" max="40" width="20.85546875" customWidth="1"/>
    <col min="41" max="41" width="10.42578125" style="3" bestFit="1" customWidth="1"/>
    <col min="45" max="47" width="8.85546875" hidden="1" customWidth="1"/>
    <col min="48" max="48" width="27.5703125" customWidth="1"/>
  </cols>
  <sheetData>
    <row r="1" spans="1:48" s="4" customFormat="1" ht="27" thickBot="1">
      <c r="A1"/>
      <c r="B1" s="190"/>
      <c r="C1" s="191"/>
      <c r="D1" s="245" t="s">
        <v>357</v>
      </c>
      <c r="E1" s="246"/>
      <c r="F1" s="246"/>
      <c r="G1" s="246"/>
      <c r="H1" s="246"/>
      <c r="I1" s="246"/>
      <c r="J1" s="246"/>
      <c r="K1" s="246"/>
      <c r="L1" s="246"/>
      <c r="M1" s="246"/>
      <c r="N1" s="246"/>
      <c r="O1" s="246"/>
      <c r="P1" s="246"/>
      <c r="Q1" s="246"/>
      <c r="R1" s="246"/>
      <c r="S1" s="98"/>
      <c r="AM1" s="16" t="s">
        <v>54</v>
      </c>
      <c r="AN1" s="16" t="s">
        <v>54</v>
      </c>
      <c r="AO1" s="21"/>
    </row>
    <row r="2" spans="1:48" s="4" customFormat="1" ht="15" customHeight="1">
      <c r="D2" s="305" t="s">
        <v>13</v>
      </c>
      <c r="E2" s="309"/>
      <c r="F2" s="310"/>
      <c r="G2" s="411"/>
      <c r="H2" s="412"/>
      <c r="I2" s="412"/>
      <c r="J2" s="412"/>
      <c r="K2" s="412"/>
      <c r="L2" s="412"/>
      <c r="M2" s="413"/>
      <c r="N2" s="15"/>
      <c r="O2" s="15"/>
      <c r="P2" s="15"/>
      <c r="S2" s="98"/>
      <c r="AM2" s="59" t="s">
        <v>235</v>
      </c>
      <c r="AN2" s="59" t="s">
        <v>101</v>
      </c>
      <c r="AO2" s="60"/>
    </row>
    <row r="3" spans="1:48" s="4" customFormat="1" ht="15" customHeight="1">
      <c r="D3" s="265" t="s">
        <v>28</v>
      </c>
      <c r="E3" s="266"/>
      <c r="F3" s="267"/>
      <c r="G3" s="414"/>
      <c r="H3" s="415"/>
      <c r="I3" s="415"/>
      <c r="J3" s="415"/>
      <c r="K3" s="415"/>
      <c r="L3" s="415"/>
      <c r="M3" s="416"/>
      <c r="N3" s="15"/>
      <c r="O3" s="15"/>
      <c r="P3" s="15"/>
      <c r="S3" s="98"/>
      <c r="AK3" s="6"/>
      <c r="AM3" s="59" t="s">
        <v>236</v>
      </c>
      <c r="AN3" s="59" t="s">
        <v>108</v>
      </c>
      <c r="AO3" s="60"/>
      <c r="AQ3" s="4" t="s">
        <v>209</v>
      </c>
    </row>
    <row r="4" spans="1:48" s="4" customFormat="1" ht="15" customHeight="1">
      <c r="D4" s="265" t="s">
        <v>14</v>
      </c>
      <c r="E4" s="266"/>
      <c r="F4" s="267"/>
      <c r="G4" s="417" t="s">
        <v>54</v>
      </c>
      <c r="H4" s="418"/>
      <c r="I4" s="418"/>
      <c r="J4" s="418"/>
      <c r="K4" s="418"/>
      <c r="L4" s="418"/>
      <c r="M4" s="419"/>
      <c r="N4" s="15"/>
      <c r="O4" s="15"/>
      <c r="P4" s="15"/>
      <c r="S4" s="98"/>
      <c r="AM4" s="59" t="s">
        <v>283</v>
      </c>
      <c r="AN4" s="59" t="s">
        <v>284</v>
      </c>
      <c r="AO4" s="60"/>
      <c r="AQ4" s="126" t="s">
        <v>1</v>
      </c>
      <c r="AV4" s="6" t="s">
        <v>53</v>
      </c>
    </row>
    <row r="5" spans="1:48" s="4" customFormat="1" ht="15" customHeight="1">
      <c r="D5" s="265" t="s">
        <v>55</v>
      </c>
      <c r="E5" s="266"/>
      <c r="F5" s="267"/>
      <c r="G5" s="417" t="str">
        <f>VLOOKUP(G4,AM1:AN4,2,FALSE)</f>
        <v>_ _ _ _ _ _ _ _ _ _ _</v>
      </c>
      <c r="H5" s="418"/>
      <c r="I5" s="418"/>
      <c r="J5" s="418"/>
      <c r="K5" s="418"/>
      <c r="L5" s="418"/>
      <c r="M5" s="419"/>
      <c r="N5" s="15"/>
      <c r="O5" s="15"/>
      <c r="P5" s="15"/>
      <c r="S5" s="98"/>
      <c r="AM5" s="61"/>
      <c r="AN5" s="59"/>
      <c r="AO5" s="60"/>
      <c r="AQ5" s="127"/>
      <c r="AS5" s="4" t="s">
        <v>36</v>
      </c>
      <c r="AT5" s="4" t="s">
        <v>37</v>
      </c>
      <c r="AU5" s="4" t="s">
        <v>38</v>
      </c>
      <c r="AV5" s="18" t="s">
        <v>54</v>
      </c>
    </row>
    <row r="6" spans="1:48" s="4" customFormat="1" ht="15" customHeight="1">
      <c r="D6" s="265" t="s">
        <v>15</v>
      </c>
      <c r="E6" s="266"/>
      <c r="F6" s="267"/>
      <c r="G6" s="417" t="s">
        <v>54</v>
      </c>
      <c r="H6" s="418"/>
      <c r="I6" s="418"/>
      <c r="J6" s="418"/>
      <c r="K6" s="418"/>
      <c r="L6" s="418"/>
      <c r="M6" s="419"/>
      <c r="N6" s="15"/>
      <c r="O6" s="15"/>
      <c r="P6" s="15"/>
      <c r="AM6" s="59"/>
      <c r="AN6" s="59"/>
      <c r="AO6" s="60"/>
      <c r="AQ6" s="127"/>
      <c r="AV6" s="18" t="s">
        <v>206</v>
      </c>
    </row>
    <row r="7" spans="1:48" s="4" customFormat="1" ht="15" customHeight="1" thickBot="1">
      <c r="D7" s="274" t="s">
        <v>205</v>
      </c>
      <c r="E7" s="275"/>
      <c r="F7" s="276"/>
      <c r="G7" s="84"/>
      <c r="H7" s="85"/>
      <c r="I7" s="85"/>
      <c r="J7" s="85"/>
      <c r="K7" s="85"/>
      <c r="L7" s="85"/>
      <c r="M7" s="86"/>
      <c r="N7" s="15"/>
      <c r="O7" s="15"/>
      <c r="P7" s="15"/>
      <c r="AM7" s="59"/>
      <c r="AN7" s="59"/>
      <c r="AO7" s="60"/>
      <c r="AQ7" s="127"/>
      <c r="AV7" s="98" t="s">
        <v>40</v>
      </c>
    </row>
    <row r="8" spans="1:48" s="4" customFormat="1" ht="15" customHeight="1">
      <c r="F8" s="19"/>
      <c r="G8" s="87"/>
      <c r="H8" s="88"/>
      <c r="I8" s="88"/>
      <c r="J8" s="88"/>
      <c r="K8" s="88"/>
      <c r="L8" s="88"/>
      <c r="M8" s="89"/>
      <c r="AM8" s="59"/>
      <c r="AN8" s="59"/>
      <c r="AO8" s="60"/>
      <c r="AQ8" s="103"/>
      <c r="AV8" s="98" t="s">
        <v>246</v>
      </c>
    </row>
    <row r="9" spans="1:48" s="4" customFormat="1" ht="15" customHeight="1" thickBot="1">
      <c r="G9" s="90"/>
      <c r="H9" s="91"/>
      <c r="I9" s="91"/>
      <c r="J9" s="91"/>
      <c r="K9" s="91"/>
      <c r="L9" s="91"/>
      <c r="M9" s="92"/>
      <c r="AM9" s="59"/>
      <c r="AN9" s="59"/>
      <c r="AO9" s="60"/>
      <c r="AQ9" s="103"/>
      <c r="AV9" s="98" t="s">
        <v>247</v>
      </c>
    </row>
    <row r="10" spans="1:48" s="4" customFormat="1" ht="15" customHeight="1" thickBot="1">
      <c r="P10" s="219"/>
      <c r="AM10" s="59"/>
      <c r="AN10" s="59"/>
      <c r="AO10" s="60"/>
      <c r="AQ10" s="103"/>
      <c r="AV10" s="98" t="s">
        <v>248</v>
      </c>
    </row>
    <row r="11" spans="1:48" s="4" customFormat="1" ht="15" customHeight="1">
      <c r="B11" s="424" t="s">
        <v>17</v>
      </c>
      <c r="C11" s="425"/>
      <c r="D11" s="311"/>
      <c r="E11" s="312"/>
      <c r="F11" s="312"/>
      <c r="G11" s="313"/>
      <c r="I11" s="20"/>
      <c r="J11" s="430" t="s">
        <v>27</v>
      </c>
      <c r="K11" s="431"/>
      <c r="L11" s="311"/>
      <c r="M11" s="312"/>
      <c r="N11" s="312"/>
      <c r="O11" s="313"/>
      <c r="P11" s="219"/>
      <c r="AM11" s="59"/>
      <c r="AN11" s="59"/>
      <c r="AO11" s="60"/>
      <c r="AQ11" s="103"/>
      <c r="AV11" s="98" t="s">
        <v>249</v>
      </c>
    </row>
    <row r="12" spans="1:48" s="4" customFormat="1" ht="15" customHeight="1">
      <c r="B12" s="426" t="s">
        <v>16</v>
      </c>
      <c r="C12" s="427"/>
      <c r="D12" s="314"/>
      <c r="E12" s="315"/>
      <c r="F12" s="315"/>
      <c r="G12" s="316"/>
      <c r="I12" s="20"/>
      <c r="J12" s="432" t="s">
        <v>26</v>
      </c>
      <c r="K12" s="433"/>
      <c r="L12" s="314"/>
      <c r="M12" s="315"/>
      <c r="N12" s="315"/>
      <c r="O12" s="316"/>
      <c r="P12" s="219"/>
      <c r="AM12" s="59"/>
      <c r="AN12" s="59"/>
      <c r="AO12" s="60"/>
      <c r="AQ12" s="103"/>
      <c r="AV12" s="98" t="s">
        <v>203</v>
      </c>
    </row>
    <row r="13" spans="1:48" s="4" customFormat="1" ht="15" customHeight="1">
      <c r="B13" s="428"/>
      <c r="C13" s="429"/>
      <c r="D13" s="317"/>
      <c r="E13" s="318"/>
      <c r="F13" s="318"/>
      <c r="G13" s="319"/>
      <c r="I13" s="22"/>
      <c r="J13" s="432"/>
      <c r="K13" s="433"/>
      <c r="L13" s="317"/>
      <c r="M13" s="318"/>
      <c r="N13" s="318"/>
      <c r="O13" s="319"/>
      <c r="P13" s="219"/>
      <c r="AM13" s="59"/>
      <c r="AN13" s="59"/>
      <c r="AO13" s="60"/>
      <c r="AQ13" s="103"/>
      <c r="AV13" s="98" t="s">
        <v>250</v>
      </c>
    </row>
    <row r="14" spans="1:48" s="4" customFormat="1" ht="15" customHeight="1">
      <c r="B14" s="434" t="s">
        <v>18</v>
      </c>
      <c r="C14" s="435"/>
      <c r="D14" s="320"/>
      <c r="E14" s="321"/>
      <c r="F14" s="321"/>
      <c r="G14" s="322"/>
      <c r="I14" s="20"/>
      <c r="J14" s="432" t="s">
        <v>18</v>
      </c>
      <c r="K14" s="433"/>
      <c r="L14" s="320"/>
      <c r="M14" s="321"/>
      <c r="N14" s="321"/>
      <c r="O14" s="322"/>
      <c r="P14" s="219"/>
      <c r="AM14" s="59"/>
      <c r="AN14" s="59"/>
      <c r="AO14" s="60"/>
      <c r="AQ14" s="103"/>
      <c r="AV14" s="98" t="s">
        <v>251</v>
      </c>
    </row>
    <row r="15" spans="1:48" s="4" customFormat="1" ht="15" customHeight="1">
      <c r="B15" s="426" t="s">
        <v>25</v>
      </c>
      <c r="C15" s="427"/>
      <c r="D15" s="314"/>
      <c r="E15" s="315"/>
      <c r="F15" s="315"/>
      <c r="G15" s="316"/>
      <c r="I15" s="20"/>
      <c r="J15" s="432" t="s">
        <v>24</v>
      </c>
      <c r="K15" s="433"/>
      <c r="L15" s="314"/>
      <c r="M15" s="315"/>
      <c r="N15" s="315"/>
      <c r="O15" s="316"/>
      <c r="P15" s="219"/>
      <c r="AM15" s="59"/>
      <c r="AN15" s="59"/>
      <c r="AO15" s="60"/>
      <c r="AQ15" s="103"/>
      <c r="AV15" s="98" t="s">
        <v>252</v>
      </c>
    </row>
    <row r="16" spans="1:48" s="4" customFormat="1" ht="15" customHeight="1">
      <c r="B16" s="436"/>
      <c r="C16" s="437"/>
      <c r="D16" s="317"/>
      <c r="E16" s="318"/>
      <c r="F16" s="318"/>
      <c r="G16" s="319"/>
      <c r="I16" s="20"/>
      <c r="J16" s="432"/>
      <c r="K16" s="433"/>
      <c r="L16" s="317"/>
      <c r="M16" s="318"/>
      <c r="N16" s="318"/>
      <c r="O16" s="319"/>
      <c r="P16" s="219"/>
      <c r="AM16" s="59"/>
      <c r="AN16" s="59"/>
      <c r="AO16" s="60"/>
      <c r="AQ16" s="103"/>
      <c r="AV16" s="98" t="s">
        <v>253</v>
      </c>
    </row>
    <row r="17" spans="2:48" s="4" customFormat="1" ht="15" customHeight="1">
      <c r="B17" s="436"/>
      <c r="C17" s="437"/>
      <c r="D17" s="243" t="s">
        <v>21</v>
      </c>
      <c r="E17" s="244"/>
      <c r="F17" s="202" t="s">
        <v>22</v>
      </c>
      <c r="G17" s="195" t="s">
        <v>23</v>
      </c>
      <c r="I17" s="20"/>
      <c r="J17" s="432"/>
      <c r="K17" s="433"/>
      <c r="L17" s="243" t="s">
        <v>21</v>
      </c>
      <c r="M17" s="244"/>
      <c r="N17" s="202" t="s">
        <v>22</v>
      </c>
      <c r="O17" s="195" t="s">
        <v>23</v>
      </c>
      <c r="P17" s="219"/>
      <c r="AM17" s="63"/>
      <c r="AN17" s="59"/>
      <c r="AO17" s="60"/>
      <c r="AQ17" s="103"/>
      <c r="AV17" s="98" t="s">
        <v>254</v>
      </c>
    </row>
    <row r="18" spans="2:48" s="4" customFormat="1" ht="15" customHeight="1">
      <c r="B18" s="428"/>
      <c r="C18" s="429"/>
      <c r="D18" s="320"/>
      <c r="E18" s="323"/>
      <c r="F18" s="201"/>
      <c r="G18" s="199"/>
      <c r="I18" s="20"/>
      <c r="J18" s="432"/>
      <c r="K18" s="433"/>
      <c r="L18" s="320"/>
      <c r="M18" s="323"/>
      <c r="N18" s="201"/>
      <c r="O18" s="199"/>
      <c r="P18" s="219"/>
      <c r="AM18" s="59"/>
      <c r="AN18" s="59"/>
      <c r="AO18" s="60"/>
      <c r="AQ18" s="103"/>
      <c r="AV18" s="98" t="s">
        <v>41</v>
      </c>
    </row>
    <row r="19" spans="2:48" s="4" customFormat="1" ht="15" customHeight="1" thickBot="1">
      <c r="B19" s="420" t="s">
        <v>20</v>
      </c>
      <c r="C19" s="421"/>
      <c r="D19" s="295"/>
      <c r="E19" s="296"/>
      <c r="F19" s="296"/>
      <c r="G19" s="297"/>
      <c r="I19" s="20"/>
      <c r="J19" s="422" t="s">
        <v>19</v>
      </c>
      <c r="K19" s="423"/>
      <c r="L19" s="295"/>
      <c r="M19" s="296"/>
      <c r="N19" s="296"/>
      <c r="O19" s="297"/>
      <c r="P19" s="219"/>
      <c r="AM19" s="59"/>
      <c r="AN19" s="59"/>
      <c r="AO19" s="60"/>
      <c r="AQ19" s="103"/>
      <c r="AV19" s="98" t="s">
        <v>42</v>
      </c>
    </row>
    <row r="20" spans="2:48" s="4" customFormat="1" ht="15" customHeight="1" thickBot="1">
      <c r="B20" s="64"/>
      <c r="C20" s="64"/>
      <c r="D20" s="64"/>
      <c r="E20" s="64"/>
      <c r="F20" s="64"/>
      <c r="G20" s="64"/>
      <c r="H20" s="64"/>
      <c r="I20" s="64"/>
      <c r="J20" s="64"/>
      <c r="K20" s="64"/>
      <c r="L20" s="64"/>
      <c r="M20" s="64"/>
      <c r="N20" s="98"/>
      <c r="O20" s="98"/>
      <c r="P20" s="98"/>
      <c r="Q20" s="98"/>
      <c r="AM20" s="59"/>
      <c r="AN20" s="59"/>
      <c r="AO20" s="60"/>
      <c r="AQ20" s="103"/>
      <c r="AV20" s="98" t="s">
        <v>255</v>
      </c>
    </row>
    <row r="21" spans="2:48" s="4" customFormat="1" ht="15" customHeight="1" thickBot="1">
      <c r="B21" s="67" t="s">
        <v>0</v>
      </c>
      <c r="C21" s="367" t="s">
        <v>29</v>
      </c>
      <c r="D21" s="368"/>
      <c r="E21" s="94" t="s">
        <v>1</v>
      </c>
      <c r="F21" s="67" t="s">
        <v>2</v>
      </c>
      <c r="H21" s="67" t="s">
        <v>0</v>
      </c>
      <c r="I21" s="367" t="s">
        <v>29</v>
      </c>
      <c r="J21" s="368"/>
      <c r="K21" s="94" t="s">
        <v>1</v>
      </c>
      <c r="L21" s="67" t="s">
        <v>2</v>
      </c>
      <c r="N21" s="66"/>
      <c r="O21" s="41" t="s">
        <v>3</v>
      </c>
      <c r="P21" s="40" t="s">
        <v>4</v>
      </c>
      <c r="Q21" s="66"/>
      <c r="AM21" s="65"/>
      <c r="AN21" s="65"/>
      <c r="AO21" s="35"/>
      <c r="AQ21" s="103"/>
      <c r="AV21" s="98" t="s">
        <v>256</v>
      </c>
    </row>
    <row r="22" spans="2:48" s="4" customFormat="1" ht="15" customHeight="1">
      <c r="B22" s="93">
        <v>1</v>
      </c>
      <c r="C22" s="361"/>
      <c r="D22" s="362"/>
      <c r="E22" s="95"/>
      <c r="F22" s="68" t="str">
        <f t="shared" ref="F22:F76" si="0">IF(E22&lt;&gt;"",1,"")</f>
        <v/>
      </c>
      <c r="G22" s="69"/>
      <c r="H22" s="93">
        <v>56</v>
      </c>
      <c r="I22" s="361"/>
      <c r="J22" s="362"/>
      <c r="K22" s="95"/>
      <c r="L22" s="68" t="str">
        <f t="shared" ref="L22:L76" si="1">IF(K22&lt;&gt;"",1,"")</f>
        <v/>
      </c>
      <c r="N22" s="66"/>
      <c r="O22" s="103" t="s">
        <v>211</v>
      </c>
      <c r="P22" s="42">
        <f t="shared" ref="P22:P45" si="2">SUMIFS($F$22:$F$76,$E$22:$E$76,O22)+SUMIFS($L$22:$L$76,$K$22:$K$76,O22)</f>
        <v>0</v>
      </c>
      <c r="Q22" s="66"/>
      <c r="AO22" s="21"/>
      <c r="AQ22" s="103"/>
      <c r="AV22" s="98" t="s">
        <v>202</v>
      </c>
    </row>
    <row r="23" spans="2:48" s="4" customFormat="1" ht="15" customHeight="1">
      <c r="B23" s="93">
        <v>2</v>
      </c>
      <c r="C23" s="361"/>
      <c r="D23" s="362"/>
      <c r="E23" s="125"/>
      <c r="F23" s="68" t="str">
        <f t="shared" si="0"/>
        <v/>
      </c>
      <c r="G23" s="69"/>
      <c r="H23" s="93">
        <v>57</v>
      </c>
      <c r="I23" s="361"/>
      <c r="J23" s="362"/>
      <c r="K23" s="125"/>
      <c r="L23" s="68" t="str">
        <f t="shared" si="1"/>
        <v/>
      </c>
      <c r="M23" s="25"/>
      <c r="N23" s="66"/>
      <c r="O23" s="103" t="s">
        <v>212</v>
      </c>
      <c r="P23" s="42">
        <f t="shared" si="2"/>
        <v>0</v>
      </c>
      <c r="Q23" s="66"/>
      <c r="AO23" s="21"/>
      <c r="AQ23" s="103"/>
      <c r="AV23" s="98" t="s">
        <v>43</v>
      </c>
    </row>
    <row r="24" spans="2:48" s="4" customFormat="1" ht="15" customHeight="1">
      <c r="B24" s="93">
        <v>3</v>
      </c>
      <c r="C24" s="361"/>
      <c r="D24" s="362"/>
      <c r="E24" s="125"/>
      <c r="F24" s="68" t="str">
        <f t="shared" si="0"/>
        <v/>
      </c>
      <c r="G24" s="69"/>
      <c r="H24" s="93">
        <v>58</v>
      </c>
      <c r="I24" s="361"/>
      <c r="J24" s="362"/>
      <c r="K24" s="125"/>
      <c r="L24" s="68" t="str">
        <f t="shared" si="1"/>
        <v/>
      </c>
      <c r="M24" s="25"/>
      <c r="N24" s="71"/>
      <c r="O24" s="103" t="s">
        <v>213</v>
      </c>
      <c r="P24" s="42">
        <f t="shared" si="2"/>
        <v>0</v>
      </c>
      <c r="Q24" s="66"/>
      <c r="T24" s="24"/>
      <c r="AO24" s="21"/>
      <c r="AQ24" s="103"/>
      <c r="AV24" s="98" t="s">
        <v>257</v>
      </c>
    </row>
    <row r="25" spans="2:48" s="25" customFormat="1" ht="15" customHeight="1">
      <c r="B25" s="93">
        <v>4</v>
      </c>
      <c r="C25" s="361"/>
      <c r="D25" s="362"/>
      <c r="E25" s="125"/>
      <c r="F25" s="68" t="str">
        <f t="shared" si="0"/>
        <v/>
      </c>
      <c r="G25" s="69"/>
      <c r="H25" s="93">
        <v>59</v>
      </c>
      <c r="I25" s="361"/>
      <c r="J25" s="362"/>
      <c r="K25" s="125"/>
      <c r="L25" s="68" t="str">
        <f t="shared" si="1"/>
        <v/>
      </c>
      <c r="N25" s="71"/>
      <c r="O25" s="103" t="s">
        <v>214</v>
      </c>
      <c r="P25" s="42">
        <f t="shared" si="2"/>
        <v>0</v>
      </c>
      <c r="Q25" s="66"/>
      <c r="R25" s="4"/>
      <c r="T25" s="24"/>
      <c r="AO25" s="70"/>
      <c r="AQ25" s="103"/>
      <c r="AV25" s="98" t="s">
        <v>44</v>
      </c>
    </row>
    <row r="26" spans="2:48" s="25" customFormat="1" ht="15" customHeight="1">
      <c r="B26" s="93">
        <v>5</v>
      </c>
      <c r="C26" s="361"/>
      <c r="D26" s="362"/>
      <c r="E26" s="125"/>
      <c r="F26" s="68" t="str">
        <f t="shared" si="0"/>
        <v/>
      </c>
      <c r="G26" s="69"/>
      <c r="H26" s="93">
        <v>60</v>
      </c>
      <c r="I26" s="361"/>
      <c r="J26" s="362"/>
      <c r="K26" s="125"/>
      <c r="L26" s="68" t="str">
        <f t="shared" si="1"/>
        <v/>
      </c>
      <c r="N26" s="71"/>
      <c r="O26" s="103" t="s">
        <v>215</v>
      </c>
      <c r="P26" s="42">
        <f t="shared" si="2"/>
        <v>0</v>
      </c>
      <c r="Q26" s="66"/>
      <c r="R26" s="4"/>
      <c r="T26" s="26"/>
      <c r="AO26" s="70"/>
      <c r="AQ26" s="103"/>
      <c r="AV26" s="98" t="s">
        <v>258</v>
      </c>
    </row>
    <row r="27" spans="2:48" s="25" customFormat="1" ht="15" customHeight="1">
      <c r="B27" s="93">
        <v>6</v>
      </c>
      <c r="C27" s="361"/>
      <c r="D27" s="362"/>
      <c r="E27" s="125"/>
      <c r="F27" s="68" t="str">
        <f t="shared" si="0"/>
        <v/>
      </c>
      <c r="G27" s="69"/>
      <c r="H27" s="93">
        <v>61</v>
      </c>
      <c r="I27" s="361"/>
      <c r="J27" s="362"/>
      <c r="K27" s="125"/>
      <c r="L27" s="68" t="str">
        <f t="shared" si="1"/>
        <v/>
      </c>
      <c r="N27" s="71"/>
      <c r="O27" s="103" t="s">
        <v>216</v>
      </c>
      <c r="P27" s="42">
        <f t="shared" si="2"/>
        <v>0</v>
      </c>
      <c r="Q27" s="72"/>
      <c r="R27" s="4"/>
      <c r="T27" s="26"/>
      <c r="AO27" s="70"/>
      <c r="AQ27" s="103"/>
      <c r="AV27" s="98" t="s">
        <v>259</v>
      </c>
    </row>
    <row r="28" spans="2:48" s="25" customFormat="1" ht="15" customHeight="1">
      <c r="B28" s="93">
        <v>7</v>
      </c>
      <c r="C28" s="361"/>
      <c r="D28" s="362"/>
      <c r="E28" s="125"/>
      <c r="F28" s="68" t="str">
        <f t="shared" si="0"/>
        <v/>
      </c>
      <c r="G28" s="69"/>
      <c r="H28" s="93">
        <v>62</v>
      </c>
      <c r="I28" s="361"/>
      <c r="J28" s="362"/>
      <c r="K28" s="125"/>
      <c r="L28" s="68" t="str">
        <f t="shared" si="1"/>
        <v/>
      </c>
      <c r="N28" s="71"/>
      <c r="O28" s="103" t="s">
        <v>217</v>
      </c>
      <c r="P28" s="42">
        <f t="shared" si="2"/>
        <v>0</v>
      </c>
      <c r="Q28" s="73"/>
      <c r="R28" s="27"/>
      <c r="T28" s="26"/>
      <c r="AO28" s="70"/>
      <c r="AQ28" s="103"/>
      <c r="AV28" s="98" t="s">
        <v>260</v>
      </c>
    </row>
    <row r="29" spans="2:48" s="25" customFormat="1" ht="15" customHeight="1">
      <c r="B29" s="93">
        <v>8</v>
      </c>
      <c r="C29" s="361"/>
      <c r="D29" s="362"/>
      <c r="E29" s="125"/>
      <c r="F29" s="68" t="str">
        <f t="shared" si="0"/>
        <v/>
      </c>
      <c r="G29" s="69"/>
      <c r="H29" s="93">
        <v>63</v>
      </c>
      <c r="I29" s="361"/>
      <c r="J29" s="362"/>
      <c r="K29" s="125"/>
      <c r="L29" s="68" t="str">
        <f t="shared" si="1"/>
        <v/>
      </c>
      <c r="N29" s="71"/>
      <c r="O29" s="103" t="s">
        <v>218</v>
      </c>
      <c r="P29" s="42">
        <f t="shared" si="2"/>
        <v>0</v>
      </c>
      <c r="Q29" s="73"/>
      <c r="R29" s="28"/>
      <c r="T29" s="26"/>
      <c r="AO29" s="70"/>
      <c r="AQ29" s="103"/>
      <c r="AV29" s="98" t="s">
        <v>261</v>
      </c>
    </row>
    <row r="30" spans="2:48" s="25" customFormat="1" ht="15" customHeight="1">
      <c r="B30" s="93">
        <v>9</v>
      </c>
      <c r="C30" s="361"/>
      <c r="D30" s="362"/>
      <c r="E30" s="125"/>
      <c r="F30" s="68" t="str">
        <f t="shared" si="0"/>
        <v/>
      </c>
      <c r="G30" s="69"/>
      <c r="H30" s="93">
        <v>64</v>
      </c>
      <c r="I30" s="361"/>
      <c r="J30" s="362"/>
      <c r="K30" s="125"/>
      <c r="L30" s="68" t="str">
        <f t="shared" si="1"/>
        <v/>
      </c>
      <c r="N30" s="71"/>
      <c r="O30" s="103" t="s">
        <v>219</v>
      </c>
      <c r="P30" s="42">
        <f t="shared" si="2"/>
        <v>0</v>
      </c>
      <c r="Q30" s="73"/>
      <c r="R30" s="28"/>
      <c r="T30" s="26"/>
      <c r="AO30" s="70"/>
      <c r="AQ30" s="103"/>
      <c r="AV30" s="98" t="s">
        <v>262</v>
      </c>
    </row>
    <row r="31" spans="2:48" s="25" customFormat="1" ht="15" customHeight="1">
      <c r="B31" s="93">
        <v>10</v>
      </c>
      <c r="C31" s="361"/>
      <c r="D31" s="362"/>
      <c r="E31" s="125"/>
      <c r="F31" s="68" t="str">
        <f t="shared" si="0"/>
        <v/>
      </c>
      <c r="G31" s="69"/>
      <c r="H31" s="93">
        <v>65</v>
      </c>
      <c r="I31" s="361"/>
      <c r="J31" s="362"/>
      <c r="K31" s="125"/>
      <c r="L31" s="68" t="str">
        <f t="shared" si="1"/>
        <v/>
      </c>
      <c r="N31" s="71"/>
      <c r="O31" s="103" t="s">
        <v>220</v>
      </c>
      <c r="P31" s="42">
        <f t="shared" si="2"/>
        <v>0</v>
      </c>
      <c r="Q31" s="73"/>
      <c r="R31" s="28"/>
      <c r="T31" s="26"/>
      <c r="AO31" s="70"/>
      <c r="AQ31" s="103"/>
      <c r="AV31" s="98" t="s">
        <v>263</v>
      </c>
    </row>
    <row r="32" spans="2:48" s="25" customFormat="1" ht="15" customHeight="1">
      <c r="B32" s="93">
        <v>11</v>
      </c>
      <c r="C32" s="361"/>
      <c r="D32" s="362"/>
      <c r="E32" s="125"/>
      <c r="F32" s="68" t="str">
        <f t="shared" si="0"/>
        <v/>
      </c>
      <c r="G32" s="69"/>
      <c r="H32" s="93">
        <v>66</v>
      </c>
      <c r="I32" s="361"/>
      <c r="J32" s="362"/>
      <c r="K32" s="125"/>
      <c r="L32" s="68" t="str">
        <f t="shared" si="1"/>
        <v/>
      </c>
      <c r="N32" s="71"/>
      <c r="O32" s="103" t="s">
        <v>221</v>
      </c>
      <c r="P32" s="42">
        <f t="shared" si="2"/>
        <v>0</v>
      </c>
      <c r="Q32" s="73"/>
      <c r="R32" s="28"/>
      <c r="S32" s="4"/>
      <c r="T32" s="26"/>
      <c r="AO32" s="70"/>
      <c r="AQ32" s="103"/>
      <c r="AV32" s="98" t="s">
        <v>264</v>
      </c>
    </row>
    <row r="33" spans="2:48" s="25" customFormat="1" ht="15" customHeight="1">
      <c r="B33" s="93">
        <v>12</v>
      </c>
      <c r="C33" s="361"/>
      <c r="D33" s="362"/>
      <c r="E33" s="125"/>
      <c r="F33" s="68" t="str">
        <f t="shared" si="0"/>
        <v/>
      </c>
      <c r="G33" s="69"/>
      <c r="H33" s="93">
        <v>67</v>
      </c>
      <c r="I33" s="361"/>
      <c r="J33" s="362"/>
      <c r="K33" s="125"/>
      <c r="L33" s="68" t="str">
        <f t="shared" si="1"/>
        <v/>
      </c>
      <c r="M33" s="4"/>
      <c r="N33" s="71"/>
      <c r="O33" s="103" t="s">
        <v>222</v>
      </c>
      <c r="P33" s="42">
        <f t="shared" si="2"/>
        <v>0</v>
      </c>
      <c r="Q33" s="73"/>
      <c r="R33" s="28"/>
      <c r="S33" s="4"/>
      <c r="T33" s="26"/>
      <c r="AO33" s="70"/>
      <c r="AQ33" s="103"/>
      <c r="AV33" s="98" t="s">
        <v>265</v>
      </c>
    </row>
    <row r="34" spans="2:48" s="25" customFormat="1" ht="15" customHeight="1">
      <c r="B34" s="93">
        <v>13</v>
      </c>
      <c r="C34" s="361"/>
      <c r="D34" s="362"/>
      <c r="E34" s="125"/>
      <c r="F34" s="68" t="str">
        <f t="shared" si="0"/>
        <v/>
      </c>
      <c r="G34" s="69"/>
      <c r="H34" s="93">
        <v>68</v>
      </c>
      <c r="I34" s="361"/>
      <c r="J34" s="362"/>
      <c r="K34" s="125"/>
      <c r="L34" s="68" t="str">
        <f t="shared" si="1"/>
        <v/>
      </c>
      <c r="M34" s="4"/>
      <c r="N34" s="66"/>
      <c r="O34" s="103" t="s">
        <v>223</v>
      </c>
      <c r="P34" s="42">
        <f t="shared" si="2"/>
        <v>0</v>
      </c>
      <c r="Q34" s="73"/>
      <c r="R34" s="28"/>
      <c r="S34" s="4"/>
      <c r="T34" s="26"/>
      <c r="AO34" s="70"/>
      <c r="AQ34" s="103"/>
      <c r="AV34" s="98" t="s">
        <v>266</v>
      </c>
    </row>
    <row r="35" spans="2:48" s="4" customFormat="1" ht="15" customHeight="1">
      <c r="B35" s="93">
        <v>14</v>
      </c>
      <c r="C35" s="361"/>
      <c r="D35" s="362"/>
      <c r="E35" s="125"/>
      <c r="F35" s="68" t="str">
        <f t="shared" si="0"/>
        <v/>
      </c>
      <c r="G35" s="69"/>
      <c r="H35" s="93">
        <v>69</v>
      </c>
      <c r="I35" s="361"/>
      <c r="J35" s="362"/>
      <c r="K35" s="125"/>
      <c r="L35" s="68" t="str">
        <f t="shared" si="1"/>
        <v/>
      </c>
      <c r="N35" s="66"/>
      <c r="O35" s="103" t="s">
        <v>224</v>
      </c>
      <c r="P35" s="42">
        <f t="shared" si="2"/>
        <v>0</v>
      </c>
      <c r="Q35" s="74"/>
      <c r="R35" s="28"/>
      <c r="T35" s="26"/>
      <c r="AO35" s="21"/>
      <c r="AQ35" s="128"/>
      <c r="AV35" s="98" t="s">
        <v>210</v>
      </c>
    </row>
    <row r="36" spans="2:48" s="4" customFormat="1" ht="15" customHeight="1">
      <c r="B36" s="93">
        <v>15</v>
      </c>
      <c r="C36" s="361"/>
      <c r="D36" s="362"/>
      <c r="E36" s="125"/>
      <c r="F36" s="68" t="str">
        <f t="shared" si="0"/>
        <v/>
      </c>
      <c r="G36" s="69"/>
      <c r="H36" s="93">
        <v>70</v>
      </c>
      <c r="I36" s="361"/>
      <c r="J36" s="362"/>
      <c r="K36" s="125"/>
      <c r="L36" s="68" t="str">
        <f t="shared" si="1"/>
        <v/>
      </c>
      <c r="N36" s="66"/>
      <c r="O36" s="103" t="s">
        <v>225</v>
      </c>
      <c r="P36" s="42">
        <f t="shared" si="2"/>
        <v>0</v>
      </c>
      <c r="Q36" s="74"/>
      <c r="R36" s="28"/>
      <c r="T36" s="24"/>
      <c r="AO36" s="21"/>
      <c r="AQ36" s="128"/>
      <c r="AV36" s="98" t="s">
        <v>45</v>
      </c>
    </row>
    <row r="37" spans="2:48" s="4" customFormat="1" ht="15" customHeight="1">
      <c r="B37" s="93">
        <v>16</v>
      </c>
      <c r="C37" s="361"/>
      <c r="D37" s="362"/>
      <c r="E37" s="125"/>
      <c r="F37" s="68" t="str">
        <f t="shared" si="0"/>
        <v/>
      </c>
      <c r="G37" s="69"/>
      <c r="H37" s="93">
        <v>71</v>
      </c>
      <c r="I37" s="361"/>
      <c r="J37" s="362"/>
      <c r="K37" s="125"/>
      <c r="L37" s="68" t="str">
        <f t="shared" si="1"/>
        <v/>
      </c>
      <c r="N37" s="66"/>
      <c r="O37" s="103" t="s">
        <v>226</v>
      </c>
      <c r="P37" s="42">
        <f t="shared" si="2"/>
        <v>0</v>
      </c>
      <c r="Q37" s="74"/>
      <c r="R37" s="28"/>
      <c r="T37" s="24"/>
      <c r="AO37" s="21"/>
      <c r="AQ37" s="128"/>
      <c r="AV37" s="98" t="s">
        <v>267</v>
      </c>
    </row>
    <row r="38" spans="2:48" s="4" customFormat="1" ht="15" customHeight="1">
      <c r="B38" s="93">
        <v>17</v>
      </c>
      <c r="C38" s="361"/>
      <c r="D38" s="362"/>
      <c r="E38" s="125"/>
      <c r="F38" s="68" t="str">
        <f t="shared" si="0"/>
        <v/>
      </c>
      <c r="G38" s="69"/>
      <c r="H38" s="93">
        <v>72</v>
      </c>
      <c r="I38" s="361"/>
      <c r="J38" s="362"/>
      <c r="K38" s="125"/>
      <c r="L38" s="68" t="str">
        <f t="shared" si="1"/>
        <v/>
      </c>
      <c r="N38" s="66"/>
      <c r="O38" s="103" t="s">
        <v>227</v>
      </c>
      <c r="P38" s="42">
        <f t="shared" si="2"/>
        <v>0</v>
      </c>
      <c r="Q38" s="74"/>
      <c r="R38" s="28"/>
      <c r="S38" s="29"/>
      <c r="T38" s="24"/>
      <c r="AO38" s="21"/>
      <c r="AQ38" s="128"/>
      <c r="AV38" s="98" t="s">
        <v>268</v>
      </c>
    </row>
    <row r="39" spans="2:48" s="4" customFormat="1" ht="15" customHeight="1">
      <c r="B39" s="93">
        <v>18</v>
      </c>
      <c r="C39" s="361"/>
      <c r="D39" s="362"/>
      <c r="E39" s="125"/>
      <c r="F39" s="68" t="str">
        <f t="shared" si="0"/>
        <v/>
      </c>
      <c r="G39" s="69"/>
      <c r="H39" s="93">
        <v>73</v>
      </c>
      <c r="I39" s="361"/>
      <c r="J39" s="362"/>
      <c r="K39" s="125"/>
      <c r="L39" s="68" t="str">
        <f t="shared" si="1"/>
        <v/>
      </c>
      <c r="N39" s="66"/>
      <c r="O39" s="103" t="s">
        <v>228</v>
      </c>
      <c r="P39" s="42">
        <f t="shared" si="2"/>
        <v>0</v>
      </c>
      <c r="Q39" s="74"/>
      <c r="R39" s="30"/>
      <c r="S39" s="29"/>
      <c r="T39" s="24"/>
      <c r="AO39" s="21"/>
      <c r="AQ39" s="128"/>
      <c r="AV39" s="98" t="s">
        <v>269</v>
      </c>
    </row>
    <row r="40" spans="2:48" s="4" customFormat="1" ht="15" customHeight="1">
      <c r="B40" s="93">
        <v>19</v>
      </c>
      <c r="C40" s="361"/>
      <c r="D40" s="362"/>
      <c r="E40" s="125"/>
      <c r="F40" s="68" t="str">
        <f t="shared" si="0"/>
        <v/>
      </c>
      <c r="G40" s="75"/>
      <c r="H40" s="93">
        <v>74</v>
      </c>
      <c r="I40" s="361"/>
      <c r="J40" s="362"/>
      <c r="K40" s="125"/>
      <c r="L40" s="68" t="str">
        <f t="shared" si="1"/>
        <v/>
      </c>
      <c r="M40" s="29"/>
      <c r="N40" s="66"/>
      <c r="O40" s="103" t="s">
        <v>229</v>
      </c>
      <c r="P40" s="42">
        <f t="shared" si="2"/>
        <v>0</v>
      </c>
      <c r="Q40" s="74"/>
      <c r="R40" s="30"/>
      <c r="T40" s="24"/>
      <c r="AO40" s="21"/>
      <c r="AQ40" s="128"/>
      <c r="AV40" s="98" t="s">
        <v>204</v>
      </c>
    </row>
    <row r="41" spans="2:48" s="4" customFormat="1" ht="15" customHeight="1">
      <c r="B41" s="93">
        <v>20</v>
      </c>
      <c r="C41" s="361"/>
      <c r="D41" s="362"/>
      <c r="E41" s="125"/>
      <c r="F41" s="68" t="str">
        <f t="shared" si="0"/>
        <v/>
      </c>
      <c r="G41" s="75"/>
      <c r="H41" s="93">
        <v>75</v>
      </c>
      <c r="I41" s="361"/>
      <c r="J41" s="362"/>
      <c r="K41" s="125"/>
      <c r="L41" s="68" t="str">
        <f t="shared" si="1"/>
        <v/>
      </c>
      <c r="M41" s="29"/>
      <c r="N41" s="76"/>
      <c r="O41" s="103" t="s">
        <v>230</v>
      </c>
      <c r="P41" s="42">
        <f t="shared" si="2"/>
        <v>0</v>
      </c>
      <c r="Q41" s="74"/>
      <c r="R41" s="30"/>
      <c r="T41" s="24"/>
      <c r="AO41" s="21"/>
      <c r="AQ41" s="128"/>
      <c r="AV41" s="98" t="s">
        <v>46</v>
      </c>
    </row>
    <row r="42" spans="2:48" s="29" customFormat="1" ht="15" customHeight="1">
      <c r="B42" s="93">
        <v>21</v>
      </c>
      <c r="C42" s="361"/>
      <c r="D42" s="362"/>
      <c r="E42" s="125"/>
      <c r="F42" s="68" t="str">
        <f t="shared" si="0"/>
        <v/>
      </c>
      <c r="G42" s="75"/>
      <c r="H42" s="93">
        <v>76</v>
      </c>
      <c r="I42" s="361"/>
      <c r="J42" s="362"/>
      <c r="K42" s="125"/>
      <c r="L42" s="68" t="str">
        <f t="shared" si="1"/>
        <v/>
      </c>
      <c r="N42" s="76"/>
      <c r="O42" s="103" t="s">
        <v>231</v>
      </c>
      <c r="P42" s="42">
        <f t="shared" si="2"/>
        <v>0</v>
      </c>
      <c r="Q42" s="74"/>
      <c r="R42" s="30"/>
      <c r="S42" s="4"/>
      <c r="T42" s="24"/>
      <c r="AO42" s="35"/>
      <c r="AQ42" s="128"/>
      <c r="AV42" s="98" t="s">
        <v>47</v>
      </c>
    </row>
    <row r="43" spans="2:48" s="29" customFormat="1" ht="15" customHeight="1">
      <c r="B43" s="93">
        <v>22</v>
      </c>
      <c r="C43" s="361"/>
      <c r="D43" s="362"/>
      <c r="E43" s="125"/>
      <c r="F43" s="68" t="str">
        <f t="shared" si="0"/>
        <v/>
      </c>
      <c r="G43" s="69"/>
      <c r="H43" s="93">
        <v>77</v>
      </c>
      <c r="I43" s="361"/>
      <c r="J43" s="362"/>
      <c r="K43" s="125"/>
      <c r="L43" s="68" t="str">
        <f t="shared" si="1"/>
        <v/>
      </c>
      <c r="M43" s="4"/>
      <c r="N43" s="76"/>
      <c r="O43" s="103" t="s">
        <v>232</v>
      </c>
      <c r="P43" s="42">
        <f t="shared" si="2"/>
        <v>0</v>
      </c>
      <c r="Q43" s="74"/>
      <c r="R43" s="30"/>
      <c r="S43" s="4"/>
      <c r="T43" s="31"/>
      <c r="AO43" s="35"/>
      <c r="AQ43" s="128"/>
      <c r="AV43" s="98" t="s">
        <v>48</v>
      </c>
    </row>
    <row r="44" spans="2:48" s="29" customFormat="1" ht="15" customHeight="1">
      <c r="B44" s="93">
        <v>23</v>
      </c>
      <c r="C44" s="361"/>
      <c r="D44" s="362"/>
      <c r="E44" s="125"/>
      <c r="F44" s="68" t="str">
        <f t="shared" si="0"/>
        <v/>
      </c>
      <c r="G44" s="69"/>
      <c r="H44" s="93">
        <v>78</v>
      </c>
      <c r="I44" s="361"/>
      <c r="J44" s="362"/>
      <c r="K44" s="125"/>
      <c r="L44" s="68" t="str">
        <f t="shared" si="1"/>
        <v/>
      </c>
      <c r="M44" s="4"/>
      <c r="N44" s="66"/>
      <c r="O44" s="103" t="s">
        <v>233</v>
      </c>
      <c r="P44" s="42">
        <f t="shared" si="2"/>
        <v>0</v>
      </c>
      <c r="Q44" s="74"/>
      <c r="R44" s="30"/>
      <c r="S44" s="4"/>
      <c r="AO44" s="35"/>
      <c r="AQ44" s="128"/>
      <c r="AV44" s="98" t="s">
        <v>270</v>
      </c>
    </row>
    <row r="45" spans="2:48" s="4" customFormat="1" ht="15" customHeight="1">
      <c r="B45" s="93">
        <v>24</v>
      </c>
      <c r="C45" s="361"/>
      <c r="D45" s="362"/>
      <c r="E45" s="125"/>
      <c r="F45" s="68" t="str">
        <f t="shared" si="0"/>
        <v/>
      </c>
      <c r="G45" s="69"/>
      <c r="H45" s="93">
        <v>79</v>
      </c>
      <c r="I45" s="361"/>
      <c r="J45" s="362"/>
      <c r="K45" s="125"/>
      <c r="L45" s="68" t="str">
        <f t="shared" si="1"/>
        <v/>
      </c>
      <c r="N45" s="66"/>
      <c r="O45" s="103" t="s">
        <v>234</v>
      </c>
      <c r="P45" s="42">
        <f t="shared" si="2"/>
        <v>0</v>
      </c>
      <c r="R45" s="30"/>
      <c r="T45" s="29"/>
      <c r="AO45" s="21"/>
      <c r="AV45" s="98" t="s">
        <v>271</v>
      </c>
    </row>
    <row r="46" spans="2:48" s="4" customFormat="1" ht="15" customHeight="1">
      <c r="B46" s="93">
        <v>25</v>
      </c>
      <c r="C46" s="361"/>
      <c r="D46" s="362"/>
      <c r="E46" s="125"/>
      <c r="F46" s="68" t="str">
        <f t="shared" si="0"/>
        <v/>
      </c>
      <c r="G46" s="69"/>
      <c r="H46" s="93">
        <v>80</v>
      </c>
      <c r="I46" s="361"/>
      <c r="J46" s="362"/>
      <c r="K46" s="125"/>
      <c r="L46" s="68" t="str">
        <f t="shared" si="1"/>
        <v/>
      </c>
      <c r="N46" s="66"/>
      <c r="O46" s="103" t="s">
        <v>280</v>
      </c>
      <c r="P46" s="42"/>
      <c r="R46" s="30"/>
      <c r="AO46" s="21"/>
      <c r="AV46" s="98" t="s">
        <v>49</v>
      </c>
    </row>
    <row r="47" spans="2:48" s="4" customFormat="1" ht="15" customHeight="1">
      <c r="B47" s="93">
        <v>26</v>
      </c>
      <c r="C47" s="361"/>
      <c r="D47" s="362"/>
      <c r="E47" s="125"/>
      <c r="F47" s="68" t="str">
        <f t="shared" si="0"/>
        <v/>
      </c>
      <c r="G47" s="69"/>
      <c r="H47" s="93">
        <v>81</v>
      </c>
      <c r="I47" s="361"/>
      <c r="J47" s="362"/>
      <c r="K47" s="125"/>
      <c r="L47" s="68" t="str">
        <f t="shared" si="1"/>
        <v/>
      </c>
      <c r="N47" s="66"/>
      <c r="O47" s="103" t="s">
        <v>281</v>
      </c>
      <c r="P47" s="42"/>
      <c r="R47" s="30"/>
      <c r="AO47" s="21"/>
      <c r="AV47" s="98" t="s">
        <v>50</v>
      </c>
    </row>
    <row r="48" spans="2:48" s="4" customFormat="1" ht="15" customHeight="1" thickBot="1">
      <c r="B48" s="93">
        <v>27</v>
      </c>
      <c r="C48" s="361"/>
      <c r="D48" s="362"/>
      <c r="E48" s="125"/>
      <c r="F48" s="68" t="str">
        <f t="shared" si="0"/>
        <v/>
      </c>
      <c r="G48" s="69"/>
      <c r="H48" s="93">
        <v>82</v>
      </c>
      <c r="I48" s="361"/>
      <c r="J48" s="362"/>
      <c r="K48" s="125"/>
      <c r="L48" s="68" t="str">
        <f t="shared" si="1"/>
        <v/>
      </c>
      <c r="N48" s="66"/>
      <c r="O48" s="129" t="s">
        <v>282</v>
      </c>
      <c r="P48" s="43"/>
      <c r="R48" s="30"/>
      <c r="AO48" s="21"/>
      <c r="AV48" s="98" t="s">
        <v>272</v>
      </c>
    </row>
    <row r="49" spans="2:48" s="4" customFormat="1" ht="15" customHeight="1">
      <c r="B49" s="93">
        <v>28</v>
      </c>
      <c r="C49" s="361"/>
      <c r="D49" s="362"/>
      <c r="E49" s="125"/>
      <c r="F49" s="68" t="str">
        <f t="shared" si="0"/>
        <v/>
      </c>
      <c r="G49" s="69"/>
      <c r="H49" s="93">
        <v>83</v>
      </c>
      <c r="I49" s="361"/>
      <c r="J49" s="362"/>
      <c r="K49" s="125"/>
      <c r="L49" s="68" t="str">
        <f t="shared" si="1"/>
        <v/>
      </c>
      <c r="N49" s="66"/>
      <c r="AO49" s="21"/>
      <c r="AV49" s="98" t="s">
        <v>51</v>
      </c>
    </row>
    <row r="50" spans="2:48" s="4" customFormat="1" ht="15" customHeight="1" thickBot="1">
      <c r="B50" s="93">
        <v>29</v>
      </c>
      <c r="C50" s="361"/>
      <c r="D50" s="362"/>
      <c r="E50" s="125"/>
      <c r="F50" s="68" t="str">
        <f t="shared" si="0"/>
        <v/>
      </c>
      <c r="G50" s="69"/>
      <c r="H50" s="93">
        <v>84</v>
      </c>
      <c r="I50" s="361"/>
      <c r="J50" s="362"/>
      <c r="K50" s="125"/>
      <c r="L50" s="68" t="str">
        <f t="shared" si="1"/>
        <v/>
      </c>
      <c r="N50" s="66"/>
      <c r="R50" s="30"/>
      <c r="AO50" s="21"/>
      <c r="AV50" s="98" t="s">
        <v>273</v>
      </c>
    </row>
    <row r="51" spans="2:48" s="4" customFormat="1" ht="15" customHeight="1" thickBot="1">
      <c r="B51" s="93">
        <v>30</v>
      </c>
      <c r="C51" s="361"/>
      <c r="D51" s="362"/>
      <c r="E51" s="125"/>
      <c r="F51" s="68" t="str">
        <f t="shared" si="0"/>
        <v/>
      </c>
      <c r="G51" s="69"/>
      <c r="H51" s="93">
        <v>85</v>
      </c>
      <c r="I51" s="361"/>
      <c r="J51" s="362"/>
      <c r="K51" s="125"/>
      <c r="L51" s="68" t="str">
        <f t="shared" si="1"/>
        <v/>
      </c>
      <c r="N51" s="66"/>
      <c r="O51" s="102" t="s">
        <v>5</v>
      </c>
      <c r="P51" s="124">
        <f>SUM(P22:P50)</f>
        <v>0</v>
      </c>
      <c r="Q51" s="74"/>
      <c r="R51" s="30"/>
      <c r="AO51" s="21"/>
      <c r="AV51" s="98" t="s">
        <v>274</v>
      </c>
    </row>
    <row r="52" spans="2:48" s="4" customFormat="1" ht="15" customHeight="1" thickBot="1">
      <c r="B52" s="93">
        <v>31</v>
      </c>
      <c r="C52" s="361"/>
      <c r="D52" s="362"/>
      <c r="E52" s="125"/>
      <c r="F52" s="68" t="str">
        <f t="shared" si="0"/>
        <v/>
      </c>
      <c r="G52" s="69"/>
      <c r="H52" s="93">
        <v>86</v>
      </c>
      <c r="I52" s="361"/>
      <c r="J52" s="362"/>
      <c r="K52" s="125"/>
      <c r="L52" s="68" t="str">
        <f t="shared" si="1"/>
        <v/>
      </c>
      <c r="N52" s="66"/>
      <c r="O52" s="66"/>
      <c r="P52" s="66"/>
      <c r="Q52" s="74"/>
      <c r="R52" s="77"/>
      <c r="AO52" s="21"/>
      <c r="AV52" s="98" t="s">
        <v>275</v>
      </c>
    </row>
    <row r="53" spans="2:48" s="4" customFormat="1" ht="15" customHeight="1">
      <c r="B53" s="93">
        <v>32</v>
      </c>
      <c r="C53" s="361"/>
      <c r="D53" s="362"/>
      <c r="E53" s="125"/>
      <c r="F53" s="68" t="str">
        <f t="shared" si="0"/>
        <v/>
      </c>
      <c r="G53" s="69"/>
      <c r="H53" s="93">
        <v>87</v>
      </c>
      <c r="I53" s="361"/>
      <c r="J53" s="362"/>
      <c r="K53" s="125"/>
      <c r="L53" s="68" t="str">
        <f t="shared" si="1"/>
        <v/>
      </c>
      <c r="N53" s="66"/>
      <c r="O53" s="283" t="s">
        <v>6</v>
      </c>
      <c r="P53" s="285"/>
      <c r="Q53" s="99">
        <f>P22+P25+P28+P31+P34+P37+P40+P43+P46</f>
        <v>0</v>
      </c>
      <c r="R53" s="77"/>
      <c r="AO53" s="21"/>
      <c r="AV53" s="98" t="s">
        <v>276</v>
      </c>
    </row>
    <row r="54" spans="2:48" s="4" customFormat="1" ht="15" customHeight="1">
      <c r="B54" s="93">
        <v>33</v>
      </c>
      <c r="C54" s="361"/>
      <c r="D54" s="362"/>
      <c r="E54" s="125"/>
      <c r="F54" s="68" t="str">
        <f t="shared" si="0"/>
        <v/>
      </c>
      <c r="G54" s="69"/>
      <c r="H54" s="93">
        <v>88</v>
      </c>
      <c r="I54" s="361"/>
      <c r="J54" s="362"/>
      <c r="K54" s="125"/>
      <c r="L54" s="68" t="str">
        <f t="shared" si="1"/>
        <v/>
      </c>
      <c r="N54" s="66"/>
      <c r="O54" s="286" t="s">
        <v>7</v>
      </c>
      <c r="P54" s="288"/>
      <c r="Q54" s="100">
        <f t="shared" ref="Q54:Q55" si="3">P23+P26+P29+P32+P35+P38+P41+P44+P47</f>
        <v>0</v>
      </c>
      <c r="R54" s="77"/>
      <c r="AO54" s="21"/>
    </row>
    <row r="55" spans="2:48" s="4" customFormat="1" ht="15" customHeight="1">
      <c r="B55" s="93">
        <v>34</v>
      </c>
      <c r="C55" s="361"/>
      <c r="D55" s="362"/>
      <c r="E55" s="125"/>
      <c r="F55" s="68" t="str">
        <f t="shared" si="0"/>
        <v/>
      </c>
      <c r="G55" s="69"/>
      <c r="H55" s="93">
        <v>89</v>
      </c>
      <c r="I55" s="361"/>
      <c r="J55" s="362"/>
      <c r="K55" s="125"/>
      <c r="L55" s="68" t="str">
        <f t="shared" si="1"/>
        <v/>
      </c>
      <c r="N55" s="66"/>
      <c r="O55" s="286" t="s">
        <v>8</v>
      </c>
      <c r="P55" s="288"/>
      <c r="Q55" s="100">
        <f t="shared" si="3"/>
        <v>0</v>
      </c>
      <c r="R55" s="77"/>
      <c r="AO55" s="21"/>
    </row>
    <row r="56" spans="2:48" s="4" customFormat="1" ht="15" customHeight="1">
      <c r="B56" s="93">
        <v>35</v>
      </c>
      <c r="C56" s="361"/>
      <c r="D56" s="362"/>
      <c r="E56" s="125"/>
      <c r="F56" s="68" t="str">
        <f t="shared" si="0"/>
        <v/>
      </c>
      <c r="G56" s="69"/>
      <c r="H56" s="93">
        <v>90</v>
      </c>
      <c r="I56" s="361"/>
      <c r="J56" s="362"/>
      <c r="K56" s="125"/>
      <c r="L56" s="68" t="str">
        <f t="shared" si="1"/>
        <v/>
      </c>
      <c r="N56" s="66"/>
      <c r="O56" s="289" t="s">
        <v>9</v>
      </c>
      <c r="P56" s="291"/>
      <c r="Q56" s="131">
        <f>SUM(Q53:Q55)</f>
        <v>0</v>
      </c>
      <c r="R56" s="30"/>
      <c r="AO56" s="21"/>
    </row>
    <row r="57" spans="2:48" s="4" customFormat="1" ht="15" customHeight="1">
      <c r="B57" s="93">
        <v>36</v>
      </c>
      <c r="C57" s="361"/>
      <c r="D57" s="362"/>
      <c r="E57" s="125"/>
      <c r="F57" s="68" t="str">
        <f t="shared" si="0"/>
        <v/>
      </c>
      <c r="G57" s="69"/>
      <c r="H57" s="93">
        <v>91</v>
      </c>
      <c r="I57" s="361"/>
      <c r="J57" s="362"/>
      <c r="K57" s="125"/>
      <c r="L57" s="68" t="str">
        <f t="shared" si="1"/>
        <v/>
      </c>
      <c r="N57" s="66"/>
      <c r="O57" s="286" t="s">
        <v>10</v>
      </c>
      <c r="P57" s="288"/>
      <c r="Q57" s="100">
        <f>COUNTA(C22:D76)+COUNTA(I22:J76)</f>
        <v>0</v>
      </c>
      <c r="R57" s="30"/>
      <c r="AO57" s="21"/>
    </row>
    <row r="58" spans="2:48" s="4" customFormat="1" ht="15" customHeight="1" thickBot="1">
      <c r="B58" s="93">
        <v>37</v>
      </c>
      <c r="C58" s="361"/>
      <c r="D58" s="362"/>
      <c r="E58" s="125"/>
      <c r="F58" s="68" t="str">
        <f t="shared" si="0"/>
        <v/>
      </c>
      <c r="G58" s="69"/>
      <c r="H58" s="93">
        <v>92</v>
      </c>
      <c r="I58" s="361"/>
      <c r="J58" s="362"/>
      <c r="K58" s="125"/>
      <c r="L58" s="68" t="str">
        <f t="shared" si="1"/>
        <v/>
      </c>
      <c r="N58" s="66"/>
      <c r="O58" s="251" t="s">
        <v>11</v>
      </c>
      <c r="P58" s="253"/>
      <c r="Q58" s="101">
        <f>SUM(L68:L76)</f>
        <v>0</v>
      </c>
      <c r="R58" s="30"/>
      <c r="AO58" s="21"/>
    </row>
    <row r="59" spans="2:48" s="4" customFormat="1" ht="15" customHeight="1">
      <c r="B59" s="93">
        <v>38</v>
      </c>
      <c r="C59" s="361"/>
      <c r="D59" s="362"/>
      <c r="E59" s="125"/>
      <c r="F59" s="68" t="str">
        <f t="shared" si="0"/>
        <v/>
      </c>
      <c r="G59" s="69"/>
      <c r="H59" s="93">
        <v>93</v>
      </c>
      <c r="I59" s="361"/>
      <c r="J59" s="362"/>
      <c r="K59" s="125"/>
      <c r="L59" s="68" t="str">
        <f t="shared" si="1"/>
        <v/>
      </c>
      <c r="N59" s="66"/>
      <c r="R59" s="30"/>
      <c r="AO59" s="21"/>
    </row>
    <row r="60" spans="2:48" s="4" customFormat="1" ht="15" customHeight="1">
      <c r="B60" s="93">
        <v>39</v>
      </c>
      <c r="C60" s="361"/>
      <c r="D60" s="362"/>
      <c r="E60" s="125"/>
      <c r="F60" s="68" t="str">
        <f t="shared" si="0"/>
        <v/>
      </c>
      <c r="G60" s="69"/>
      <c r="H60" s="93">
        <v>94</v>
      </c>
      <c r="I60" s="361"/>
      <c r="J60" s="362"/>
      <c r="K60" s="125"/>
      <c r="L60" s="68" t="str">
        <f t="shared" si="1"/>
        <v/>
      </c>
      <c r="N60" s="66"/>
      <c r="R60" s="30"/>
      <c r="AO60" s="21"/>
    </row>
    <row r="61" spans="2:48" s="4" customFormat="1" ht="15" customHeight="1">
      <c r="B61" s="93">
        <v>40</v>
      </c>
      <c r="C61" s="361"/>
      <c r="D61" s="362"/>
      <c r="E61" s="125"/>
      <c r="F61" s="68" t="str">
        <f t="shared" si="0"/>
        <v/>
      </c>
      <c r="G61" s="69"/>
      <c r="H61" s="93">
        <v>95</v>
      </c>
      <c r="I61" s="361"/>
      <c r="J61" s="362"/>
      <c r="K61" s="125"/>
      <c r="L61" s="68" t="str">
        <f t="shared" si="1"/>
        <v/>
      </c>
      <c r="N61" s="66"/>
      <c r="R61" s="30"/>
      <c r="AO61" s="21"/>
    </row>
    <row r="62" spans="2:48" s="4" customFormat="1" ht="15" customHeight="1">
      <c r="B62" s="93">
        <v>41</v>
      </c>
      <c r="C62" s="361"/>
      <c r="D62" s="362"/>
      <c r="E62" s="125"/>
      <c r="F62" s="68" t="str">
        <f t="shared" si="0"/>
        <v/>
      </c>
      <c r="G62" s="69"/>
      <c r="H62" s="93">
        <v>96</v>
      </c>
      <c r="I62" s="361"/>
      <c r="J62" s="362"/>
      <c r="K62" s="125"/>
      <c r="L62" s="68" t="str">
        <f t="shared" si="1"/>
        <v/>
      </c>
      <c r="N62" s="66"/>
      <c r="R62" s="30"/>
      <c r="AO62" s="21"/>
    </row>
    <row r="63" spans="2:48" s="4" customFormat="1" ht="15" customHeight="1">
      <c r="B63" s="93">
        <v>42</v>
      </c>
      <c r="C63" s="361"/>
      <c r="D63" s="362"/>
      <c r="E63" s="125"/>
      <c r="F63" s="68" t="str">
        <f t="shared" si="0"/>
        <v/>
      </c>
      <c r="G63" s="69"/>
      <c r="H63" s="93">
        <v>97</v>
      </c>
      <c r="I63" s="361"/>
      <c r="J63" s="362"/>
      <c r="K63" s="125"/>
      <c r="L63" s="68" t="str">
        <f t="shared" si="1"/>
        <v/>
      </c>
      <c r="N63" s="66"/>
      <c r="O63" s="66"/>
      <c r="P63" s="66"/>
      <c r="Q63" s="66"/>
      <c r="R63" s="30"/>
      <c r="AO63" s="21"/>
    </row>
    <row r="64" spans="2:48" s="4" customFormat="1" ht="15" customHeight="1">
      <c r="B64" s="93">
        <v>43</v>
      </c>
      <c r="C64" s="361"/>
      <c r="D64" s="362"/>
      <c r="E64" s="125"/>
      <c r="F64" s="68" t="str">
        <f t="shared" si="0"/>
        <v/>
      </c>
      <c r="G64" s="69"/>
      <c r="H64" s="93">
        <v>98</v>
      </c>
      <c r="I64" s="361"/>
      <c r="J64" s="362"/>
      <c r="K64" s="125"/>
      <c r="L64" s="68" t="str">
        <f t="shared" si="1"/>
        <v/>
      </c>
      <c r="N64" s="66"/>
      <c r="O64" s="98"/>
      <c r="P64" s="98"/>
      <c r="Q64" s="98"/>
      <c r="R64" s="30"/>
      <c r="AO64" s="21"/>
    </row>
    <row r="65" spans="2:41" s="4" customFormat="1" ht="15" customHeight="1">
      <c r="B65" s="93">
        <v>44</v>
      </c>
      <c r="C65" s="361"/>
      <c r="D65" s="362"/>
      <c r="E65" s="125"/>
      <c r="F65" s="68" t="str">
        <f t="shared" si="0"/>
        <v/>
      </c>
      <c r="G65" s="69"/>
      <c r="H65" s="93">
        <v>99</v>
      </c>
      <c r="I65" s="361"/>
      <c r="J65" s="362"/>
      <c r="K65" s="125"/>
      <c r="L65" s="68" t="str">
        <f t="shared" si="1"/>
        <v/>
      </c>
      <c r="N65" s="66"/>
      <c r="O65" s="98"/>
      <c r="P65" s="98"/>
      <c r="Q65" s="98"/>
      <c r="R65" s="78"/>
      <c r="AO65" s="21"/>
    </row>
    <row r="66" spans="2:41" s="4" customFormat="1" ht="15" customHeight="1">
      <c r="B66" s="93">
        <v>45</v>
      </c>
      <c r="C66" s="361"/>
      <c r="D66" s="362"/>
      <c r="E66" s="125"/>
      <c r="F66" s="68" t="str">
        <f t="shared" si="0"/>
        <v/>
      </c>
      <c r="G66" s="69"/>
      <c r="H66" s="80">
        <v>0</v>
      </c>
      <c r="I66" s="361"/>
      <c r="J66" s="362"/>
      <c r="K66" s="125"/>
      <c r="L66" s="68" t="str">
        <f t="shared" si="1"/>
        <v/>
      </c>
      <c r="N66" s="79"/>
      <c r="O66" s="98"/>
      <c r="P66" s="98"/>
      <c r="Q66" s="98"/>
      <c r="R66" s="78"/>
      <c r="AO66" s="21"/>
    </row>
    <row r="67" spans="2:41" s="4" customFormat="1" ht="15" customHeight="1">
      <c r="B67" s="93">
        <v>46</v>
      </c>
      <c r="C67" s="361"/>
      <c r="D67" s="362"/>
      <c r="E67" s="125"/>
      <c r="F67" s="68" t="str">
        <f t="shared" si="0"/>
        <v/>
      </c>
      <c r="G67" s="69"/>
      <c r="H67" s="80" t="s">
        <v>35</v>
      </c>
      <c r="I67" s="361"/>
      <c r="J67" s="362"/>
      <c r="K67" s="125"/>
      <c r="L67" s="68" t="str">
        <f t="shared" si="1"/>
        <v/>
      </c>
      <c r="N67" s="79"/>
      <c r="O67" s="98"/>
      <c r="P67" s="98"/>
      <c r="Q67" s="98"/>
      <c r="R67" s="78"/>
      <c r="AO67" s="21"/>
    </row>
    <row r="68" spans="2:41" s="4" customFormat="1" ht="15" customHeight="1">
      <c r="B68" s="23">
        <v>47</v>
      </c>
      <c r="C68" s="361"/>
      <c r="D68" s="362"/>
      <c r="E68" s="125"/>
      <c r="F68" s="68" t="str">
        <f t="shared" si="0"/>
        <v/>
      </c>
      <c r="H68" s="280" t="s">
        <v>12</v>
      </c>
      <c r="I68" s="361"/>
      <c r="J68" s="362"/>
      <c r="K68" s="125"/>
      <c r="L68" s="68" t="str">
        <f t="shared" si="1"/>
        <v/>
      </c>
      <c r="N68" s="79"/>
      <c r="O68" s="98"/>
      <c r="P68" s="98"/>
      <c r="Q68" s="98"/>
      <c r="R68" s="78"/>
      <c r="AO68" s="21"/>
    </row>
    <row r="69" spans="2:41" s="4" customFormat="1" ht="15" customHeight="1">
      <c r="B69" s="23">
        <v>48</v>
      </c>
      <c r="C69" s="361"/>
      <c r="D69" s="362"/>
      <c r="E69" s="125"/>
      <c r="F69" s="68" t="str">
        <f t="shared" si="0"/>
        <v/>
      </c>
      <c r="H69" s="281"/>
      <c r="I69" s="361"/>
      <c r="J69" s="362"/>
      <c r="K69" s="125"/>
      <c r="L69" s="68" t="str">
        <f t="shared" si="1"/>
        <v/>
      </c>
      <c r="N69" s="66"/>
      <c r="O69" s="98"/>
      <c r="P69" s="98"/>
      <c r="Q69" s="98"/>
      <c r="R69" s="78"/>
      <c r="AO69" s="21"/>
    </row>
    <row r="70" spans="2:41" s="4" customFormat="1" ht="15" customHeight="1">
      <c r="B70" s="23">
        <v>49</v>
      </c>
      <c r="C70" s="361"/>
      <c r="D70" s="362"/>
      <c r="E70" s="125"/>
      <c r="F70" s="68" t="str">
        <f t="shared" si="0"/>
        <v/>
      </c>
      <c r="H70" s="281"/>
      <c r="I70" s="361"/>
      <c r="J70" s="362"/>
      <c r="K70" s="125"/>
      <c r="L70" s="68" t="str">
        <f t="shared" si="1"/>
        <v/>
      </c>
      <c r="N70" s="98"/>
      <c r="O70" s="98"/>
      <c r="P70" s="98"/>
      <c r="Q70" s="98"/>
      <c r="R70" s="78"/>
      <c r="AO70" s="21"/>
    </row>
    <row r="71" spans="2:41" s="4" customFormat="1" ht="15" customHeight="1">
      <c r="B71" s="23">
        <v>50</v>
      </c>
      <c r="C71" s="361"/>
      <c r="D71" s="362"/>
      <c r="E71" s="125"/>
      <c r="F71" s="68" t="str">
        <f t="shared" si="0"/>
        <v/>
      </c>
      <c r="H71" s="281"/>
      <c r="I71" s="361"/>
      <c r="J71" s="362"/>
      <c r="K71" s="125"/>
      <c r="L71" s="68" t="str">
        <f t="shared" si="1"/>
        <v/>
      </c>
      <c r="N71" s="98"/>
      <c r="O71" s="98"/>
      <c r="P71" s="98"/>
      <c r="Q71" s="98"/>
      <c r="R71" s="35"/>
      <c r="AO71" s="21"/>
    </row>
    <row r="72" spans="2:41" s="4" customFormat="1" ht="15" customHeight="1">
      <c r="B72" s="23">
        <v>51</v>
      </c>
      <c r="C72" s="361"/>
      <c r="D72" s="362"/>
      <c r="E72" s="125"/>
      <c r="F72" s="68" t="str">
        <f t="shared" si="0"/>
        <v/>
      </c>
      <c r="H72" s="281"/>
      <c r="I72" s="361"/>
      <c r="J72" s="362"/>
      <c r="K72" s="125"/>
      <c r="L72" s="68" t="str">
        <f t="shared" si="1"/>
        <v/>
      </c>
      <c r="N72" s="98"/>
      <c r="O72" s="98"/>
      <c r="P72" s="98"/>
      <c r="Q72" s="98"/>
      <c r="AO72" s="21"/>
    </row>
    <row r="73" spans="2:41" s="4" customFormat="1" ht="15" customHeight="1">
      <c r="B73" s="23">
        <v>52</v>
      </c>
      <c r="C73" s="361"/>
      <c r="D73" s="362"/>
      <c r="E73" s="125"/>
      <c r="F73" s="68" t="str">
        <f t="shared" si="0"/>
        <v/>
      </c>
      <c r="H73" s="281"/>
      <c r="I73" s="361"/>
      <c r="J73" s="362"/>
      <c r="K73" s="125"/>
      <c r="L73" s="68" t="str">
        <f t="shared" si="1"/>
        <v/>
      </c>
      <c r="N73" s="98"/>
      <c r="O73" s="98"/>
      <c r="P73" s="98"/>
      <c r="Q73" s="98"/>
      <c r="AO73" s="21"/>
    </row>
    <row r="74" spans="2:41" s="4" customFormat="1" ht="15" customHeight="1">
      <c r="B74" s="23">
        <v>53</v>
      </c>
      <c r="C74" s="361"/>
      <c r="D74" s="362"/>
      <c r="E74" s="125"/>
      <c r="F74" s="68" t="str">
        <f t="shared" si="0"/>
        <v/>
      </c>
      <c r="H74" s="281"/>
      <c r="I74" s="361"/>
      <c r="J74" s="362"/>
      <c r="K74" s="125"/>
      <c r="L74" s="68" t="str">
        <f t="shared" si="1"/>
        <v/>
      </c>
      <c r="N74" s="98"/>
      <c r="O74" s="98"/>
      <c r="P74" s="98"/>
      <c r="Q74" s="98"/>
      <c r="AO74" s="21"/>
    </row>
    <row r="75" spans="2:41" s="4" customFormat="1" ht="15" customHeight="1">
      <c r="B75" s="23">
        <v>54</v>
      </c>
      <c r="C75" s="361"/>
      <c r="D75" s="362"/>
      <c r="E75" s="125"/>
      <c r="F75" s="68" t="str">
        <f t="shared" si="0"/>
        <v/>
      </c>
      <c r="H75" s="281"/>
      <c r="I75" s="361"/>
      <c r="J75" s="362"/>
      <c r="K75" s="125"/>
      <c r="L75" s="68" t="str">
        <f t="shared" si="1"/>
        <v/>
      </c>
      <c r="N75" s="98"/>
      <c r="O75" s="98"/>
      <c r="P75" s="98"/>
      <c r="Q75" s="98"/>
      <c r="AO75" s="21"/>
    </row>
    <row r="76" spans="2:41" s="4" customFormat="1" ht="15" customHeight="1">
      <c r="B76" s="23">
        <v>55</v>
      </c>
      <c r="C76" s="361"/>
      <c r="D76" s="362"/>
      <c r="E76" s="125"/>
      <c r="F76" s="68" t="str">
        <f t="shared" si="0"/>
        <v/>
      </c>
      <c r="H76" s="282"/>
      <c r="I76" s="361"/>
      <c r="J76" s="362"/>
      <c r="K76" s="125"/>
      <c r="L76" s="68" t="str">
        <f t="shared" si="1"/>
        <v/>
      </c>
      <c r="N76" s="98"/>
      <c r="O76" s="98"/>
      <c r="P76" s="98"/>
      <c r="Q76" s="98"/>
      <c r="AO76" s="21"/>
    </row>
    <row r="77" spans="2:41" s="4" customFormat="1" ht="15" customHeight="1">
      <c r="AO77" s="21"/>
    </row>
    <row r="78" spans="2:41" s="4" customFormat="1" ht="15" customHeight="1">
      <c r="AO78" s="21"/>
    </row>
    <row r="79" spans="2:41" s="4" customFormat="1" ht="15" customHeight="1">
      <c r="F79" s="35"/>
      <c r="G79" s="35"/>
      <c r="H79" s="35"/>
      <c r="I79" s="35"/>
      <c r="L79" s="22"/>
      <c r="AO79" s="21"/>
    </row>
    <row r="80" spans="2:41" s="4" customFormat="1" ht="15" customHeight="1">
      <c r="L80" s="22"/>
      <c r="AO80" s="21"/>
    </row>
    <row r="81" spans="12:41" s="4" customFormat="1" ht="15" customHeight="1">
      <c r="L81" s="22"/>
      <c r="AO81" s="21"/>
    </row>
    <row r="82" spans="12:41" s="4" customFormat="1" ht="15" customHeight="1">
      <c r="L82" s="22"/>
      <c r="AO82" s="21"/>
    </row>
    <row r="83" spans="12:41" s="4" customFormat="1" ht="15" customHeight="1">
      <c r="L83" s="22"/>
      <c r="AO83" s="21"/>
    </row>
    <row r="84" spans="12:41" s="4" customFormat="1" ht="15" customHeight="1">
      <c r="L84" s="22"/>
      <c r="AO84" s="21"/>
    </row>
    <row r="85" spans="12:41" s="4" customFormat="1" ht="15" customHeight="1">
      <c r="L85" s="22"/>
      <c r="AO85" s="21"/>
    </row>
    <row r="86" spans="12:41" s="4" customFormat="1" ht="15" customHeight="1">
      <c r="L86" s="22"/>
      <c r="AO86" s="21"/>
    </row>
    <row r="87" spans="12:41" s="4" customFormat="1" ht="15" customHeight="1">
      <c r="L87" s="22"/>
      <c r="AO87" s="21"/>
    </row>
    <row r="88" spans="12:41" s="4" customFormat="1" ht="15" customHeight="1">
      <c r="L88" s="22"/>
      <c r="AO88" s="21"/>
    </row>
    <row r="89" spans="12:41" s="4" customFormat="1" ht="15" customHeight="1">
      <c r="L89" s="22"/>
      <c r="AO89" s="21"/>
    </row>
    <row r="90" spans="12:41" s="4" customFormat="1" ht="15" customHeight="1">
      <c r="L90" s="22"/>
      <c r="AO90" s="21"/>
    </row>
    <row r="91" spans="12:41" s="4" customFormat="1" ht="15" customHeight="1">
      <c r="L91" s="22"/>
      <c r="AO91" s="21"/>
    </row>
    <row r="92" spans="12:41" s="4" customFormat="1" ht="15" customHeight="1">
      <c r="L92" s="22"/>
      <c r="AO92" s="21"/>
    </row>
    <row r="93" spans="12:41" s="4" customFormat="1" ht="15" customHeight="1">
      <c r="L93" s="22"/>
      <c r="AO93" s="21"/>
    </row>
    <row r="94" spans="12:41" s="4" customFormat="1" ht="15" customHeight="1">
      <c r="L94" s="22"/>
      <c r="AO94" s="21"/>
    </row>
    <row r="95" spans="12:41" s="4" customFormat="1" ht="15" customHeight="1">
      <c r="L95" s="22"/>
      <c r="AO95" s="21"/>
    </row>
    <row r="96" spans="12:41" s="4" customFormat="1" ht="15" customHeight="1">
      <c r="L96" s="22"/>
      <c r="AO96" s="21"/>
    </row>
    <row r="97" spans="12:41" s="4" customFormat="1" ht="15" customHeight="1">
      <c r="L97" s="22"/>
      <c r="AO97" s="21"/>
    </row>
    <row r="98" spans="12:41" s="4" customFormat="1" ht="15" customHeight="1">
      <c r="L98" s="22"/>
      <c r="AO98" s="21"/>
    </row>
    <row r="99" spans="12:41" s="4" customFormat="1" ht="15" customHeight="1">
      <c r="L99" s="22"/>
      <c r="AO99" s="21"/>
    </row>
    <row r="100" spans="12:41" s="4" customFormat="1" ht="15" customHeight="1">
      <c r="L100" s="22"/>
      <c r="AO100" s="21"/>
    </row>
    <row r="101" spans="12:41" s="4" customFormat="1" ht="15" customHeight="1">
      <c r="L101" s="22"/>
      <c r="AO101" s="21"/>
    </row>
    <row r="102" spans="12:41" s="4" customFormat="1" ht="15" customHeight="1">
      <c r="L102" s="22"/>
      <c r="AO102" s="21"/>
    </row>
    <row r="103" spans="12:41" s="4" customFormat="1" ht="15" customHeight="1">
      <c r="L103" s="22"/>
      <c r="AO103" s="21"/>
    </row>
    <row r="104" spans="12:41" s="4" customFormat="1" ht="15" customHeight="1">
      <c r="L104" s="22"/>
      <c r="AO104" s="21"/>
    </row>
    <row r="105" spans="12:41" s="4" customFormat="1" ht="15" customHeight="1">
      <c r="L105" s="22"/>
      <c r="AO105" s="21"/>
    </row>
    <row r="106" spans="12:41" s="4" customFormat="1" ht="15" customHeight="1">
      <c r="L106" s="22"/>
      <c r="AO106" s="21"/>
    </row>
    <row r="107" spans="12:41" s="4" customFormat="1" ht="15" customHeight="1">
      <c r="L107" s="22"/>
      <c r="AO107" s="21"/>
    </row>
    <row r="108" spans="12:41" s="4" customFormat="1" ht="15" customHeight="1">
      <c r="L108" s="22"/>
      <c r="AO108" s="21"/>
    </row>
    <row r="109" spans="12:41" s="4" customFormat="1" ht="15" customHeight="1">
      <c r="L109" s="22"/>
      <c r="AO109" s="21"/>
    </row>
    <row r="110" spans="12:41" s="4" customFormat="1" ht="15" customHeight="1">
      <c r="L110" s="22"/>
      <c r="AO110" s="21"/>
    </row>
    <row r="111" spans="12:41" s="4" customFormat="1" ht="15" customHeight="1">
      <c r="L111" s="22"/>
      <c r="AO111" s="21"/>
    </row>
    <row r="112" spans="12:41" s="4" customFormat="1" ht="15" customHeight="1">
      <c r="L112" s="22"/>
      <c r="AO112" s="21"/>
    </row>
    <row r="113" spans="12:41" s="4" customFormat="1" ht="15" customHeight="1">
      <c r="L113" s="22"/>
      <c r="AO113" s="21"/>
    </row>
    <row r="114" spans="12:41" s="4" customFormat="1" ht="15" customHeight="1">
      <c r="L114" s="22"/>
      <c r="AO114" s="21"/>
    </row>
    <row r="115" spans="12:41" s="4" customFormat="1" ht="15" customHeight="1">
      <c r="L115" s="22"/>
      <c r="AO115" s="21"/>
    </row>
    <row r="116" spans="12:41" s="4" customFormat="1" ht="15" customHeight="1">
      <c r="L116" s="22"/>
      <c r="AO116" s="21"/>
    </row>
    <row r="117" spans="12:41" s="4" customFormat="1" ht="15" customHeight="1">
      <c r="L117" s="22"/>
      <c r="AO117" s="21"/>
    </row>
    <row r="118" spans="12:41" s="4" customFormat="1" ht="15" customHeight="1">
      <c r="L118" s="22"/>
      <c r="AO118" s="21"/>
    </row>
    <row r="119" spans="12:41" s="4" customFormat="1" ht="15" customHeight="1">
      <c r="L119" s="22"/>
      <c r="AO119" s="21"/>
    </row>
    <row r="120" spans="12:41" s="4" customFormat="1" ht="15" customHeight="1">
      <c r="L120" s="22"/>
      <c r="AO120" s="21"/>
    </row>
    <row r="121" spans="12:41" s="4" customFormat="1" ht="15" customHeight="1">
      <c r="L121" s="22"/>
      <c r="AO121" s="21"/>
    </row>
    <row r="122" spans="12:41" s="4" customFormat="1" ht="15" customHeight="1">
      <c r="L122" s="22"/>
      <c r="AO122" s="21"/>
    </row>
    <row r="123" spans="12:41" s="4" customFormat="1" ht="15" customHeight="1">
      <c r="L123" s="22"/>
      <c r="AO123" s="21"/>
    </row>
    <row r="124" spans="12:41" s="4" customFormat="1" ht="15" customHeight="1">
      <c r="L124" s="22"/>
      <c r="AO124" s="21"/>
    </row>
    <row r="125" spans="12:41" s="4" customFormat="1" ht="15" customHeight="1">
      <c r="L125" s="22"/>
      <c r="AO125" s="21"/>
    </row>
    <row r="126" spans="12:41" s="4" customFormat="1" ht="15" customHeight="1">
      <c r="L126" s="22"/>
      <c r="AO126" s="21"/>
    </row>
    <row r="127" spans="12:41" s="4" customFormat="1" ht="15" customHeight="1">
      <c r="L127" s="22"/>
      <c r="AO127" s="21"/>
    </row>
    <row r="128" spans="12:41" s="4" customFormat="1" ht="15" customHeight="1">
      <c r="L128" s="22"/>
      <c r="AO128" s="21"/>
    </row>
    <row r="129" spans="12:41" s="4" customFormat="1" ht="15" customHeight="1">
      <c r="L129" s="22"/>
      <c r="AO129" s="21"/>
    </row>
    <row r="130" spans="12:41" s="4" customFormat="1" ht="15" customHeight="1">
      <c r="L130" s="22"/>
      <c r="AO130" s="21"/>
    </row>
    <row r="131" spans="12:41" s="4" customFormat="1" ht="15" customHeight="1">
      <c r="L131" s="22"/>
      <c r="AO131" s="21"/>
    </row>
    <row r="132" spans="12:41" s="4" customFormat="1" ht="15" customHeight="1">
      <c r="L132" s="22"/>
      <c r="AO132" s="21"/>
    </row>
    <row r="133" spans="12:41" s="4" customFormat="1" ht="15" customHeight="1">
      <c r="L133" s="22"/>
      <c r="AO133" s="21"/>
    </row>
    <row r="134" spans="12:41" s="4" customFormat="1" ht="15" customHeight="1">
      <c r="L134" s="22"/>
      <c r="AO134" s="21"/>
    </row>
    <row r="135" spans="12:41" s="4" customFormat="1" ht="15" customHeight="1">
      <c r="L135" s="22"/>
      <c r="AO135" s="21"/>
    </row>
    <row r="136" spans="12:41" s="4" customFormat="1" ht="15" customHeight="1">
      <c r="L136" s="22"/>
      <c r="AO136" s="21"/>
    </row>
    <row r="137" spans="12:41" s="4" customFormat="1" ht="15" customHeight="1">
      <c r="L137" s="22"/>
      <c r="AO137" s="21"/>
    </row>
    <row r="138" spans="12:41" s="4" customFormat="1" ht="15" customHeight="1">
      <c r="L138" s="22"/>
      <c r="AO138" s="21"/>
    </row>
    <row r="139" spans="12:41" s="4" customFormat="1" ht="15" customHeight="1">
      <c r="L139" s="22"/>
      <c r="AO139" s="21"/>
    </row>
    <row r="140" spans="12:41" s="4" customFormat="1" ht="15" customHeight="1">
      <c r="L140" s="22"/>
      <c r="AO140" s="21"/>
    </row>
    <row r="141" spans="12:41" s="4" customFormat="1" ht="15" customHeight="1">
      <c r="L141" s="22"/>
      <c r="AO141" s="21"/>
    </row>
    <row r="142" spans="12:41" s="4" customFormat="1" ht="15" customHeight="1">
      <c r="L142" s="22"/>
      <c r="AO142" s="21"/>
    </row>
    <row r="143" spans="12:41" s="4" customFormat="1" ht="15" customHeight="1">
      <c r="L143" s="22"/>
      <c r="AO143" s="21"/>
    </row>
    <row r="144" spans="12:41" s="4" customFormat="1" ht="15" customHeight="1">
      <c r="L144" s="22"/>
      <c r="AO144" s="21"/>
    </row>
    <row r="145" spans="12:41" s="4" customFormat="1" ht="15" customHeight="1">
      <c r="L145" s="22"/>
      <c r="AO145" s="21"/>
    </row>
    <row r="146" spans="12:41" s="4" customFormat="1" ht="15" customHeight="1">
      <c r="L146" s="22"/>
      <c r="AO146" s="21"/>
    </row>
    <row r="147" spans="12:41" s="4" customFormat="1" ht="15" customHeight="1">
      <c r="L147" s="22"/>
      <c r="AO147" s="21"/>
    </row>
    <row r="148" spans="12:41" s="4" customFormat="1" ht="15" customHeight="1">
      <c r="L148" s="22"/>
      <c r="AO148" s="21"/>
    </row>
    <row r="149" spans="12:41" s="4" customFormat="1" ht="15" customHeight="1">
      <c r="L149" s="22"/>
      <c r="AO149" s="21"/>
    </row>
    <row r="150" spans="12:41" s="4" customFormat="1" ht="15" customHeight="1">
      <c r="L150" s="22"/>
      <c r="AO150" s="21"/>
    </row>
    <row r="151" spans="12:41" s="4" customFormat="1" ht="15" customHeight="1">
      <c r="L151" s="22"/>
      <c r="AO151" s="21"/>
    </row>
    <row r="152" spans="12:41" s="4" customFormat="1" ht="15" customHeight="1">
      <c r="L152" s="22"/>
      <c r="AO152" s="21"/>
    </row>
    <row r="153" spans="12:41" s="4" customFormat="1" ht="15" customHeight="1">
      <c r="L153" s="22"/>
      <c r="AO153" s="21"/>
    </row>
    <row r="154" spans="12:41" s="4" customFormat="1" ht="15" customHeight="1">
      <c r="L154" s="22"/>
      <c r="AO154" s="21"/>
    </row>
    <row r="155" spans="12:41" s="4" customFormat="1" ht="15" customHeight="1">
      <c r="L155" s="22"/>
      <c r="AO155" s="21"/>
    </row>
    <row r="156" spans="12:41" s="4" customFormat="1" ht="15" customHeight="1">
      <c r="L156" s="22"/>
      <c r="AO156" s="21"/>
    </row>
    <row r="157" spans="12:41" s="4" customFormat="1" ht="15" customHeight="1">
      <c r="L157" s="22"/>
      <c r="AO157" s="21"/>
    </row>
    <row r="158" spans="12:41" s="4" customFormat="1" ht="15" customHeight="1">
      <c r="L158" s="22"/>
      <c r="AO158" s="21"/>
    </row>
    <row r="159" spans="12:41" s="4" customFormat="1" ht="15" customHeight="1">
      <c r="L159" s="22"/>
      <c r="AO159" s="21"/>
    </row>
    <row r="160" spans="12:41" s="4" customFormat="1" ht="15" customHeight="1">
      <c r="L160" s="22"/>
      <c r="AO160" s="21"/>
    </row>
    <row r="161" spans="12:41" s="4" customFormat="1" ht="15" customHeight="1">
      <c r="L161" s="22"/>
      <c r="AO161" s="21"/>
    </row>
    <row r="162" spans="12:41" s="4" customFormat="1" ht="15" customHeight="1">
      <c r="L162" s="22"/>
      <c r="AO162" s="21"/>
    </row>
    <row r="163" spans="12:41" s="4" customFormat="1" ht="15" customHeight="1">
      <c r="L163" s="22"/>
      <c r="AO163" s="21"/>
    </row>
    <row r="164" spans="12:41" s="4" customFormat="1" ht="15" customHeight="1">
      <c r="L164" s="22"/>
      <c r="AO164" s="21"/>
    </row>
    <row r="165" spans="12:41" s="4" customFormat="1" ht="15" customHeight="1">
      <c r="L165" s="22"/>
      <c r="AO165" s="21"/>
    </row>
    <row r="166" spans="12:41" s="4" customFormat="1" ht="15" customHeight="1">
      <c r="L166" s="22"/>
      <c r="AO166" s="21"/>
    </row>
    <row r="167" spans="12:41" s="4" customFormat="1" ht="15" customHeight="1">
      <c r="L167" s="22"/>
      <c r="AO167" s="21"/>
    </row>
    <row r="168" spans="12:41" s="4" customFormat="1" ht="15" customHeight="1">
      <c r="L168" s="22"/>
      <c r="AO168" s="21"/>
    </row>
    <row r="169" spans="12:41" s="4" customFormat="1" ht="15" customHeight="1">
      <c r="L169" s="22"/>
      <c r="AO169" s="21"/>
    </row>
    <row r="170" spans="12:41" s="4" customFormat="1" ht="15" customHeight="1">
      <c r="L170" s="22"/>
      <c r="AO170" s="21"/>
    </row>
    <row r="171" spans="12:41" s="4" customFormat="1" ht="15" customHeight="1">
      <c r="L171" s="22"/>
      <c r="AO171" s="21"/>
    </row>
    <row r="172" spans="12:41" s="4" customFormat="1" ht="15" customHeight="1">
      <c r="L172" s="22"/>
      <c r="AO172" s="21"/>
    </row>
    <row r="173" spans="12:41" s="4" customFormat="1" ht="15" customHeight="1">
      <c r="L173" s="22"/>
      <c r="AO173" s="21"/>
    </row>
    <row r="174" spans="12:41" s="4" customFormat="1" ht="15" customHeight="1">
      <c r="L174" s="22"/>
      <c r="AO174" s="21"/>
    </row>
    <row r="175" spans="12:41" s="4" customFormat="1" ht="15" customHeight="1">
      <c r="L175" s="22"/>
      <c r="AO175" s="21"/>
    </row>
    <row r="176" spans="12:41" s="4" customFormat="1" ht="15" customHeight="1">
      <c r="L176" s="22"/>
      <c r="AO176" s="21"/>
    </row>
    <row r="177" spans="12:41" s="4" customFormat="1" ht="15" customHeight="1">
      <c r="L177" s="22"/>
      <c r="AO177" s="21"/>
    </row>
    <row r="178" spans="12:41" s="4" customFormat="1" ht="15" customHeight="1">
      <c r="L178" s="22"/>
      <c r="AO178" s="21"/>
    </row>
    <row r="179" spans="12:41" s="4" customFormat="1" ht="15" customHeight="1">
      <c r="L179" s="22"/>
      <c r="AO179" s="21"/>
    </row>
    <row r="180" spans="12:41" s="4" customFormat="1" ht="15" customHeight="1">
      <c r="L180" s="22"/>
      <c r="AO180" s="21"/>
    </row>
    <row r="181" spans="12:41" s="4" customFormat="1" ht="15" customHeight="1">
      <c r="L181" s="22"/>
      <c r="AO181" s="21"/>
    </row>
    <row r="182" spans="12:41" s="4" customFormat="1" ht="15" customHeight="1">
      <c r="L182" s="22"/>
      <c r="AO182" s="21"/>
    </row>
    <row r="183" spans="12:41" s="4" customFormat="1" ht="15" customHeight="1">
      <c r="L183" s="22"/>
      <c r="AO183" s="21"/>
    </row>
    <row r="184" spans="12:41" s="4" customFormat="1" ht="15" customHeight="1">
      <c r="L184" s="22"/>
      <c r="AO184" s="21"/>
    </row>
    <row r="185" spans="12:41" s="4" customFormat="1" ht="15" customHeight="1">
      <c r="L185" s="22"/>
      <c r="AO185" s="21"/>
    </row>
    <row r="186" spans="12:41" s="4" customFormat="1" ht="15" customHeight="1">
      <c r="L186" s="22"/>
      <c r="AO186" s="21"/>
    </row>
    <row r="187" spans="12:41" s="4" customFormat="1" ht="15" customHeight="1">
      <c r="L187" s="22"/>
      <c r="AO187" s="21"/>
    </row>
    <row r="188" spans="12:41" s="4" customFormat="1" ht="15" customHeight="1">
      <c r="L188" s="22"/>
      <c r="AO188" s="21"/>
    </row>
    <row r="189" spans="12:41" s="4" customFormat="1" ht="15" customHeight="1">
      <c r="L189" s="22"/>
      <c r="AO189" s="21"/>
    </row>
    <row r="190" spans="12:41" s="4" customFormat="1" ht="15" customHeight="1">
      <c r="L190" s="22"/>
      <c r="AO190" s="21"/>
    </row>
    <row r="191" spans="12:41" s="4" customFormat="1" ht="15" customHeight="1">
      <c r="L191" s="22"/>
      <c r="AO191" s="21"/>
    </row>
    <row r="192" spans="12:41" s="4" customFormat="1" ht="15" customHeight="1">
      <c r="L192" s="22"/>
      <c r="AO192" s="21"/>
    </row>
    <row r="193" spans="12:41" s="4" customFormat="1" ht="15" customHeight="1">
      <c r="L193" s="22"/>
      <c r="AO193" s="21"/>
    </row>
    <row r="194" spans="12:41" s="4" customFormat="1" ht="15" customHeight="1">
      <c r="L194" s="22"/>
      <c r="AO194" s="21"/>
    </row>
    <row r="195" spans="12:41" s="4" customFormat="1" ht="15" customHeight="1">
      <c r="L195" s="22"/>
      <c r="AO195" s="21"/>
    </row>
    <row r="196" spans="12:41" s="4" customFormat="1" ht="15" customHeight="1">
      <c r="L196" s="22"/>
      <c r="AO196" s="21"/>
    </row>
    <row r="197" spans="12:41" s="4" customFormat="1" ht="15" customHeight="1">
      <c r="L197" s="22"/>
      <c r="AO197" s="21"/>
    </row>
    <row r="198" spans="12:41" s="4" customFormat="1" ht="15" customHeight="1">
      <c r="L198" s="22"/>
      <c r="AO198" s="21"/>
    </row>
    <row r="199" spans="12:41" s="4" customFormat="1" ht="15" customHeight="1">
      <c r="L199" s="22"/>
      <c r="AO199" s="21"/>
    </row>
    <row r="200" spans="12:41" s="4" customFormat="1" ht="15" customHeight="1">
      <c r="L200" s="22"/>
      <c r="AO200" s="21"/>
    </row>
    <row r="201" spans="12:41" s="4" customFormat="1" ht="15" customHeight="1">
      <c r="L201" s="22"/>
      <c r="AO201" s="21"/>
    </row>
    <row r="202" spans="12:41" s="4" customFormat="1" ht="15" customHeight="1">
      <c r="L202" s="22"/>
      <c r="AO202" s="21"/>
    </row>
    <row r="203" spans="12:41" s="4" customFormat="1" ht="15" customHeight="1">
      <c r="L203" s="22"/>
      <c r="AO203" s="21"/>
    </row>
    <row r="204" spans="12:41" s="4" customFormat="1" ht="15" customHeight="1">
      <c r="L204" s="22"/>
      <c r="AO204" s="21"/>
    </row>
    <row r="205" spans="12:41" s="4" customFormat="1" ht="15" customHeight="1">
      <c r="L205" s="22"/>
      <c r="AO205" s="21"/>
    </row>
    <row r="206" spans="12:41" s="4" customFormat="1" ht="15" customHeight="1">
      <c r="L206" s="22"/>
      <c r="AO206" s="21"/>
    </row>
    <row r="207" spans="12:41" s="4" customFormat="1" ht="15" customHeight="1">
      <c r="L207" s="22"/>
      <c r="AO207" s="21"/>
    </row>
    <row r="208" spans="12:41" s="4" customFormat="1" ht="15" customHeight="1">
      <c r="L208" s="22"/>
      <c r="AO208" s="21"/>
    </row>
    <row r="209" spans="12:41" s="4" customFormat="1" ht="15" customHeight="1">
      <c r="L209" s="22"/>
      <c r="AO209" s="21"/>
    </row>
    <row r="210" spans="12:41" s="4" customFormat="1" ht="15" customHeight="1">
      <c r="L210" s="22"/>
      <c r="AO210" s="21"/>
    </row>
    <row r="211" spans="12:41" s="4" customFormat="1" ht="15" customHeight="1">
      <c r="L211" s="22"/>
      <c r="AO211" s="21"/>
    </row>
    <row r="212" spans="12:41" s="4" customFormat="1" ht="15" customHeight="1">
      <c r="L212" s="22"/>
      <c r="AO212" s="21"/>
    </row>
    <row r="213" spans="12:41" s="4" customFormat="1" ht="15" customHeight="1">
      <c r="L213" s="22"/>
      <c r="AO213" s="21"/>
    </row>
    <row r="214" spans="12:41" s="4" customFormat="1" ht="15" customHeight="1">
      <c r="L214" s="22"/>
      <c r="AO214" s="21"/>
    </row>
    <row r="215" spans="12:41" s="4" customFormat="1" ht="15" customHeight="1">
      <c r="L215" s="22"/>
      <c r="AO215" s="21"/>
    </row>
    <row r="216" spans="12:41" s="4" customFormat="1" ht="15" customHeight="1">
      <c r="L216" s="22"/>
      <c r="AO216" s="21"/>
    </row>
    <row r="217" spans="12:41" s="4" customFormat="1" ht="15" customHeight="1">
      <c r="L217" s="22"/>
      <c r="AO217" s="21"/>
    </row>
    <row r="218" spans="12:41" s="4" customFormat="1" ht="15" customHeight="1">
      <c r="L218" s="22"/>
      <c r="AO218" s="21"/>
    </row>
    <row r="219" spans="12:41" s="4" customFormat="1" ht="15" customHeight="1">
      <c r="L219" s="22"/>
      <c r="AO219" s="21"/>
    </row>
    <row r="220" spans="12:41" s="4" customFormat="1" ht="15" customHeight="1">
      <c r="L220" s="22"/>
      <c r="AO220" s="21"/>
    </row>
    <row r="221" spans="12:41" s="4" customFormat="1" ht="15" customHeight="1">
      <c r="L221" s="22"/>
      <c r="AO221" s="21"/>
    </row>
    <row r="222" spans="12:41" s="4" customFormat="1" ht="15" customHeight="1">
      <c r="L222" s="22"/>
      <c r="AO222" s="21"/>
    </row>
    <row r="223" spans="12:41" s="4" customFormat="1" ht="15" customHeight="1">
      <c r="L223" s="22"/>
      <c r="AO223" s="21"/>
    </row>
    <row r="224" spans="12:41" s="4" customFormat="1" ht="15" customHeight="1">
      <c r="L224" s="22"/>
      <c r="AO224" s="21"/>
    </row>
    <row r="225" spans="12:41" s="4" customFormat="1" ht="15" customHeight="1">
      <c r="L225" s="22"/>
      <c r="AO225" s="21"/>
    </row>
    <row r="226" spans="12:41" s="4" customFormat="1" ht="15" customHeight="1">
      <c r="L226" s="22"/>
      <c r="AO226" s="21"/>
    </row>
    <row r="227" spans="12:41" s="4" customFormat="1" ht="15" customHeight="1">
      <c r="L227" s="22"/>
      <c r="AO227" s="21"/>
    </row>
    <row r="228" spans="12:41" s="4" customFormat="1" ht="15" customHeight="1">
      <c r="L228" s="22"/>
      <c r="AO228" s="21"/>
    </row>
    <row r="229" spans="12:41" s="4" customFormat="1" ht="15" customHeight="1">
      <c r="L229" s="22"/>
      <c r="AO229" s="21"/>
    </row>
    <row r="230" spans="12:41" s="4" customFormat="1" ht="15" customHeight="1">
      <c r="L230" s="22"/>
      <c r="AO230" s="21"/>
    </row>
    <row r="231" spans="12:41" s="4" customFormat="1" ht="15" customHeight="1">
      <c r="L231" s="22"/>
      <c r="AO231" s="21"/>
    </row>
    <row r="232" spans="12:41" s="4" customFormat="1" ht="15" customHeight="1">
      <c r="L232" s="22"/>
      <c r="AO232" s="21"/>
    </row>
    <row r="233" spans="12:41" s="4" customFormat="1" ht="15" customHeight="1">
      <c r="L233" s="22"/>
      <c r="AO233" s="21"/>
    </row>
    <row r="234" spans="12:41" s="4" customFormat="1" ht="15" customHeight="1">
      <c r="L234" s="22"/>
      <c r="AO234" s="21"/>
    </row>
    <row r="235" spans="12:41" s="4" customFormat="1" ht="15" customHeight="1">
      <c r="L235" s="22"/>
      <c r="AO235" s="21"/>
    </row>
    <row r="236" spans="12:41" s="4" customFormat="1" ht="15" customHeight="1">
      <c r="L236" s="22"/>
      <c r="AO236" s="21"/>
    </row>
    <row r="237" spans="12:41" s="4" customFormat="1" ht="15" customHeight="1">
      <c r="L237" s="22"/>
      <c r="AO237" s="21"/>
    </row>
    <row r="238" spans="12:41" s="4" customFormat="1" ht="15" customHeight="1">
      <c r="L238" s="22"/>
      <c r="AO238" s="21"/>
    </row>
    <row r="239" spans="12:41" s="4" customFormat="1" ht="15" customHeight="1">
      <c r="L239" s="22"/>
      <c r="AO239" s="21"/>
    </row>
    <row r="240" spans="12:41" s="4" customFormat="1" ht="15" customHeight="1">
      <c r="L240" s="22"/>
      <c r="AO240" s="21"/>
    </row>
    <row r="241" spans="12:41" s="4" customFormat="1" ht="15" customHeight="1">
      <c r="L241" s="22"/>
      <c r="AO241" s="21"/>
    </row>
    <row r="242" spans="12:41" s="4" customFormat="1" ht="15" customHeight="1">
      <c r="L242" s="22"/>
      <c r="AO242" s="21"/>
    </row>
    <row r="243" spans="12:41" s="4" customFormat="1" ht="15" customHeight="1">
      <c r="L243" s="22"/>
      <c r="AO243" s="21"/>
    </row>
    <row r="244" spans="12:41" s="4" customFormat="1" ht="15" customHeight="1">
      <c r="L244" s="22"/>
      <c r="AO244" s="21"/>
    </row>
    <row r="245" spans="12:41" s="4" customFormat="1" ht="15" customHeight="1">
      <c r="L245" s="22"/>
      <c r="AO245" s="21"/>
    </row>
    <row r="246" spans="12:41" s="4" customFormat="1" ht="15" customHeight="1">
      <c r="L246" s="22"/>
      <c r="AO246" s="21"/>
    </row>
    <row r="247" spans="12:41" s="4" customFormat="1" ht="15" customHeight="1">
      <c r="L247" s="22"/>
      <c r="AO247" s="21"/>
    </row>
  </sheetData>
  <dataConsolidate/>
  <mergeCells count="155">
    <mergeCell ref="O55:P55"/>
    <mergeCell ref="O56:P56"/>
    <mergeCell ref="O57:P57"/>
    <mergeCell ref="O58:P58"/>
    <mergeCell ref="H68:H76"/>
    <mergeCell ref="C21:D21"/>
    <mergeCell ref="I21:J21"/>
    <mergeCell ref="C22:D22"/>
    <mergeCell ref="I22:J22"/>
    <mergeCell ref="C30:D30"/>
    <mergeCell ref="I30:J30"/>
    <mergeCell ref="C31:D31"/>
    <mergeCell ref="I31:J31"/>
    <mergeCell ref="C32:D32"/>
    <mergeCell ref="I32:J32"/>
    <mergeCell ref="C27:D27"/>
    <mergeCell ref="I27:J27"/>
    <mergeCell ref="C28:D28"/>
    <mergeCell ref="I28:J28"/>
    <mergeCell ref="C29:D29"/>
    <mergeCell ref="I29:J29"/>
    <mergeCell ref="C36:D36"/>
    <mergeCell ref="C24:D24"/>
    <mergeCell ref="I24:J24"/>
    <mergeCell ref="J19:K19"/>
    <mergeCell ref="B11:C11"/>
    <mergeCell ref="B12:C13"/>
    <mergeCell ref="J11:K11"/>
    <mergeCell ref="J12:K13"/>
    <mergeCell ref="B14:C14"/>
    <mergeCell ref="D11:G11"/>
    <mergeCell ref="D12:G13"/>
    <mergeCell ref="B15:C18"/>
    <mergeCell ref="D18:E18"/>
    <mergeCell ref="J14:K14"/>
    <mergeCell ref="J15:K18"/>
    <mergeCell ref="D1:R1"/>
    <mergeCell ref="D2:F2"/>
    <mergeCell ref="G2:M2"/>
    <mergeCell ref="D3:F3"/>
    <mergeCell ref="G3:M3"/>
    <mergeCell ref="D7:F7"/>
    <mergeCell ref="G6:M6"/>
    <mergeCell ref="D4:F4"/>
    <mergeCell ref="G4:M4"/>
    <mergeCell ref="D5:F5"/>
    <mergeCell ref="G5:M5"/>
    <mergeCell ref="D6:F6"/>
    <mergeCell ref="L18:M18"/>
    <mergeCell ref="D17:E17"/>
    <mergeCell ref="L17:M17"/>
    <mergeCell ref="D14:G14"/>
    <mergeCell ref="D15:G16"/>
    <mergeCell ref="I36:J36"/>
    <mergeCell ref="C37:D37"/>
    <mergeCell ref="I37:J37"/>
    <mergeCell ref="C38:D38"/>
    <mergeCell ref="I38:J38"/>
    <mergeCell ref="C33:D33"/>
    <mergeCell ref="I33:J33"/>
    <mergeCell ref="C34:D34"/>
    <mergeCell ref="I34:J34"/>
    <mergeCell ref="C35:D35"/>
    <mergeCell ref="I35:J35"/>
    <mergeCell ref="D19:G19"/>
    <mergeCell ref="C25:D25"/>
    <mergeCell ref="I25:J25"/>
    <mergeCell ref="C26:D26"/>
    <mergeCell ref="I26:J26"/>
    <mergeCell ref="I23:J23"/>
    <mergeCell ref="C23:D23"/>
    <mergeCell ref="B19:C19"/>
    <mergeCell ref="C42:D42"/>
    <mergeCell ref="I42:J42"/>
    <mergeCell ref="C43:D43"/>
    <mergeCell ref="I43:J43"/>
    <mergeCell ref="C44:D44"/>
    <mergeCell ref="I44:J44"/>
    <mergeCell ref="C39:D39"/>
    <mergeCell ref="I39:J39"/>
    <mergeCell ref="C40:D40"/>
    <mergeCell ref="I40:J40"/>
    <mergeCell ref="C41:D41"/>
    <mergeCell ref="I41:J41"/>
    <mergeCell ref="C48:D48"/>
    <mergeCell ref="I48:J48"/>
    <mergeCell ref="C49:D49"/>
    <mergeCell ref="I49:J49"/>
    <mergeCell ref="C50:D50"/>
    <mergeCell ref="I50:J50"/>
    <mergeCell ref="C45:D45"/>
    <mergeCell ref="I45:J45"/>
    <mergeCell ref="C46:D46"/>
    <mergeCell ref="I46:J46"/>
    <mergeCell ref="C47:D47"/>
    <mergeCell ref="I47:J47"/>
    <mergeCell ref="C53:D53"/>
    <mergeCell ref="I53:J53"/>
    <mergeCell ref="C54:D54"/>
    <mergeCell ref="I54:J54"/>
    <mergeCell ref="C51:D51"/>
    <mergeCell ref="I51:J51"/>
    <mergeCell ref="C52:D52"/>
    <mergeCell ref="I52:J52"/>
    <mergeCell ref="C58:D58"/>
    <mergeCell ref="I58:J58"/>
    <mergeCell ref="C68:D68"/>
    <mergeCell ref="I68:J68"/>
    <mergeCell ref="C59:D59"/>
    <mergeCell ref="I59:J59"/>
    <mergeCell ref="C60:D60"/>
    <mergeCell ref="I60:J60"/>
    <mergeCell ref="C55:D55"/>
    <mergeCell ref="I55:J55"/>
    <mergeCell ref="C56:D56"/>
    <mergeCell ref="I56:J56"/>
    <mergeCell ref="C57:D57"/>
    <mergeCell ref="I57:J57"/>
    <mergeCell ref="C75:D75"/>
    <mergeCell ref="I75:J75"/>
    <mergeCell ref="C76:D76"/>
    <mergeCell ref="I76:J76"/>
    <mergeCell ref="C70:D70"/>
    <mergeCell ref="I70:J70"/>
    <mergeCell ref="C71:D71"/>
    <mergeCell ref="I71:J71"/>
    <mergeCell ref="C72:D72"/>
    <mergeCell ref="I72:J72"/>
    <mergeCell ref="C73:D73"/>
    <mergeCell ref="I73:J73"/>
    <mergeCell ref="C74:D74"/>
    <mergeCell ref="L11:O11"/>
    <mergeCell ref="L12:O13"/>
    <mergeCell ref="L14:O14"/>
    <mergeCell ref="L15:O16"/>
    <mergeCell ref="L19:O19"/>
    <mergeCell ref="O53:P53"/>
    <mergeCell ref="O54:P54"/>
    <mergeCell ref="I74:J74"/>
    <mergeCell ref="C69:D69"/>
    <mergeCell ref="I69:J69"/>
    <mergeCell ref="C64:D64"/>
    <mergeCell ref="I64:J64"/>
    <mergeCell ref="C65:D65"/>
    <mergeCell ref="I65:J65"/>
    <mergeCell ref="C66:D66"/>
    <mergeCell ref="I66:J66"/>
    <mergeCell ref="C61:D61"/>
    <mergeCell ref="I61:J61"/>
    <mergeCell ref="C62:D62"/>
    <mergeCell ref="I62:J62"/>
    <mergeCell ref="C63:D63"/>
    <mergeCell ref="I63:J63"/>
    <mergeCell ref="C67:D67"/>
    <mergeCell ref="I67:J67"/>
  </mergeCells>
  <dataValidations count="3">
    <dataValidation type="list" allowBlank="1" showInputMessage="1" showErrorMessage="1" sqref="G6">
      <formula1>$AV$5:$AV$53</formula1>
    </dataValidation>
    <dataValidation type="list" allowBlank="1" showInputMessage="1" showErrorMessage="1" sqref="G4:M4">
      <formula1>$AM$1:$AM$4</formula1>
    </dataValidation>
    <dataValidation type="list" allowBlank="1" showInputMessage="1" showErrorMessage="1" sqref="E22:E76 K22:K76">
      <formula1>$O$22:$O$50</formula1>
    </dataValidation>
  </dataValidations>
  <printOptions horizontalCentered="1" verticalCentered="1"/>
  <pageMargins left="0.15748031496063" right="0.27559055118110198" top="0.23622047244094499" bottom="0.23622047244094499" header="0.31496062992126" footer="0.31496062992126"/>
  <pageSetup scale="55" orientation="portrait" r:id="rId1"/>
  <headerFooter>
    <oddFooter>&amp;Cpage &amp;P of &amp;N&amp;R&amp;8 2011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AV245"/>
  <sheetViews>
    <sheetView showGridLines="0" zoomScaleNormal="100" zoomScaleSheetLayoutView="40" zoomScalePageLayoutView="40" workbookViewId="0"/>
  </sheetViews>
  <sheetFormatPr defaultColWidth="8.85546875" defaultRowHeight="18.75"/>
  <cols>
    <col min="1" max="1" width="9.140625" style="231" customWidth="1"/>
    <col min="2" max="2" width="9.140625" style="1" customWidth="1"/>
    <col min="3" max="11" width="9.140625" style="231" customWidth="1"/>
    <col min="12" max="12" width="9.140625" style="2" customWidth="1"/>
    <col min="13" max="15" width="9.140625" style="231" customWidth="1"/>
    <col min="16" max="16" width="13.85546875" style="231" bestFit="1" customWidth="1"/>
    <col min="17" max="17" width="15.140625" style="231" customWidth="1"/>
    <col min="18" max="36" width="9.140625" style="231" customWidth="1"/>
    <col min="37" max="38" width="8.85546875" style="231"/>
    <col min="39" max="39" width="62" style="231" customWidth="1"/>
    <col min="40" max="40" width="20.85546875" style="231" customWidth="1"/>
    <col min="41" max="41" width="10.42578125" style="3" bestFit="1" customWidth="1"/>
    <col min="42" max="44" width="8.85546875" style="231"/>
    <col min="45" max="47" width="8.85546875" style="231" hidden="1" customWidth="1"/>
    <col min="48" max="48" width="27.5703125" style="231" customWidth="1"/>
    <col min="49" max="16384" width="8.85546875" style="231"/>
  </cols>
  <sheetData>
    <row r="1" spans="2:48" ht="27" thickBot="1">
      <c r="B1" s="190"/>
      <c r="C1" s="191"/>
      <c r="D1" s="245" t="s">
        <v>370</v>
      </c>
      <c r="E1" s="246"/>
      <c r="F1" s="246"/>
      <c r="G1" s="246"/>
      <c r="H1" s="246"/>
      <c r="I1" s="246"/>
      <c r="J1" s="246"/>
      <c r="K1" s="246"/>
      <c r="L1" s="246"/>
      <c r="M1" s="246"/>
      <c r="N1" s="246"/>
      <c r="O1" s="246"/>
      <c r="P1" s="246"/>
      <c r="Q1" s="246"/>
      <c r="R1" s="246"/>
      <c r="S1" s="247"/>
    </row>
    <row r="2" spans="2:48" s="4" customFormat="1" ht="15" customHeight="1">
      <c r="D2" s="300" t="s">
        <v>13</v>
      </c>
      <c r="E2" s="333"/>
      <c r="F2" s="334"/>
      <c r="G2" s="292"/>
      <c r="H2" s="293"/>
      <c r="I2" s="293"/>
      <c r="J2" s="293"/>
      <c r="K2" s="293"/>
      <c r="L2" s="293"/>
      <c r="M2" s="294"/>
      <c r="N2" s="15"/>
      <c r="O2" s="15"/>
      <c r="P2" s="15"/>
      <c r="AM2" s="16" t="s">
        <v>54</v>
      </c>
      <c r="AN2" s="16" t="s">
        <v>54</v>
      </c>
      <c r="AO2" s="21"/>
    </row>
    <row r="3" spans="2:48" s="4" customFormat="1" ht="15" customHeight="1">
      <c r="D3" s="265" t="s">
        <v>28</v>
      </c>
      <c r="E3" s="266"/>
      <c r="F3" s="267"/>
      <c r="G3" s="268"/>
      <c r="H3" s="269"/>
      <c r="I3" s="269"/>
      <c r="J3" s="269"/>
      <c r="K3" s="269"/>
      <c r="L3" s="269"/>
      <c r="M3" s="270"/>
      <c r="N3" s="15"/>
      <c r="O3" s="15"/>
      <c r="P3" s="15"/>
      <c r="AM3" s="232" t="s">
        <v>369</v>
      </c>
      <c r="AN3" s="232" t="s">
        <v>368</v>
      </c>
      <c r="AO3" s="60"/>
    </row>
    <row r="4" spans="2:48" s="4" customFormat="1" ht="15" customHeight="1">
      <c r="B4" s="4" t="s">
        <v>209</v>
      </c>
      <c r="D4" s="265" t="s">
        <v>14</v>
      </c>
      <c r="E4" s="266"/>
      <c r="F4" s="267"/>
      <c r="G4" s="271" t="s">
        <v>54</v>
      </c>
      <c r="H4" s="272"/>
      <c r="I4" s="272"/>
      <c r="J4" s="272"/>
      <c r="K4" s="272"/>
      <c r="L4" s="272"/>
      <c r="M4" s="273"/>
      <c r="N4" s="15"/>
      <c r="O4" s="15"/>
      <c r="P4" s="15"/>
      <c r="AK4" s="6"/>
      <c r="AM4" s="232" t="s">
        <v>367</v>
      </c>
      <c r="AN4" s="232" t="s">
        <v>366</v>
      </c>
      <c r="AO4" s="60"/>
    </row>
    <row r="5" spans="2:48" s="4" customFormat="1" ht="15" customHeight="1">
      <c r="D5" s="265" t="s">
        <v>55</v>
      </c>
      <c r="E5" s="266"/>
      <c r="F5" s="267"/>
      <c r="G5" s="271" t="str">
        <f>VLOOKUP(G4,$AM$2:$AN$4,2,FALSE)</f>
        <v>_ _ _ _ _ _ _ _ _ _ _</v>
      </c>
      <c r="H5" s="272"/>
      <c r="I5" s="272"/>
      <c r="J5" s="272"/>
      <c r="K5" s="272"/>
      <c r="L5" s="272"/>
      <c r="M5" s="273"/>
      <c r="N5" s="15"/>
      <c r="O5" s="15"/>
      <c r="P5" s="15"/>
      <c r="AM5" s="232"/>
      <c r="AN5" s="232"/>
      <c r="AO5" s="60"/>
      <c r="AV5" s="6" t="s">
        <v>53</v>
      </c>
    </row>
    <row r="6" spans="2:48" s="4" customFormat="1" ht="15" customHeight="1">
      <c r="D6" s="265" t="s">
        <v>15</v>
      </c>
      <c r="E6" s="266"/>
      <c r="F6" s="267"/>
      <c r="G6" s="271" t="s">
        <v>54</v>
      </c>
      <c r="H6" s="272"/>
      <c r="I6" s="272"/>
      <c r="J6" s="272"/>
      <c r="K6" s="272"/>
      <c r="L6" s="272"/>
      <c r="M6" s="273"/>
      <c r="N6" s="15"/>
      <c r="O6" s="15"/>
      <c r="P6" s="15"/>
      <c r="AM6" s="232"/>
      <c r="AN6" s="232"/>
      <c r="AO6" s="60"/>
      <c r="AS6" s="4" t="s">
        <v>36</v>
      </c>
      <c r="AT6" s="4" t="s">
        <v>37</v>
      </c>
      <c r="AU6" s="4" t="s">
        <v>38</v>
      </c>
      <c r="AV6" s="18" t="s">
        <v>54</v>
      </c>
    </row>
    <row r="7" spans="2:48" s="4" customFormat="1" ht="15" customHeight="1" thickBot="1">
      <c r="D7" s="274" t="s">
        <v>205</v>
      </c>
      <c r="E7" s="275"/>
      <c r="F7" s="276"/>
      <c r="G7" s="254"/>
      <c r="H7" s="255"/>
      <c r="I7" s="255"/>
      <c r="J7" s="255"/>
      <c r="K7" s="255"/>
      <c r="L7" s="255"/>
      <c r="M7" s="256"/>
      <c r="N7" s="15"/>
      <c r="O7" s="15"/>
      <c r="P7" s="15"/>
      <c r="AM7" s="232"/>
      <c r="AN7" s="232"/>
      <c r="AO7" s="60"/>
      <c r="AV7" s="18" t="s">
        <v>206</v>
      </c>
    </row>
    <row r="8" spans="2:48" s="4" customFormat="1" ht="15" customHeight="1">
      <c r="F8" s="19"/>
      <c r="G8" s="257"/>
      <c r="H8" s="258"/>
      <c r="I8" s="258"/>
      <c r="J8" s="258"/>
      <c r="K8" s="258"/>
      <c r="L8" s="258"/>
      <c r="M8" s="259"/>
      <c r="AM8" s="232"/>
      <c r="AN8" s="232"/>
      <c r="AO8" s="60"/>
      <c r="AV8" s="232" t="s">
        <v>40</v>
      </c>
    </row>
    <row r="9" spans="2:48" s="4" customFormat="1" ht="15" customHeight="1" thickBot="1">
      <c r="G9" s="260"/>
      <c r="H9" s="261"/>
      <c r="I9" s="261"/>
      <c r="J9" s="261"/>
      <c r="K9" s="261"/>
      <c r="L9" s="261"/>
      <c r="M9" s="262"/>
      <c r="AM9" s="232"/>
      <c r="AN9" s="232"/>
      <c r="AO9" s="60"/>
      <c r="AV9" s="232" t="s">
        <v>249</v>
      </c>
    </row>
    <row r="10" spans="2:48" s="4" customFormat="1" ht="15" customHeight="1" thickBot="1">
      <c r="AM10" s="232"/>
      <c r="AN10" s="232"/>
      <c r="AO10" s="60"/>
      <c r="AV10" s="232" t="s">
        <v>203</v>
      </c>
    </row>
    <row r="11" spans="2:48" s="4" customFormat="1" ht="15" customHeight="1">
      <c r="B11" s="300" t="s">
        <v>17</v>
      </c>
      <c r="C11" s="301"/>
      <c r="D11" s="606"/>
      <c r="E11" s="606"/>
      <c r="F11" s="606"/>
      <c r="G11" s="607"/>
      <c r="I11" s="20"/>
      <c r="K11" s="363" t="s">
        <v>27</v>
      </c>
      <c r="L11" s="364"/>
      <c r="M11" s="606"/>
      <c r="N11" s="606"/>
      <c r="O11" s="606"/>
      <c r="P11" s="607"/>
      <c r="AM11" s="232"/>
      <c r="AN11" s="232"/>
      <c r="AO11" s="60"/>
      <c r="AV11" s="232" t="s">
        <v>250</v>
      </c>
    </row>
    <row r="12" spans="2:48" s="4" customFormat="1" ht="15" customHeight="1">
      <c r="B12" s="303" t="s">
        <v>16</v>
      </c>
      <c r="C12" s="304"/>
      <c r="D12" s="605"/>
      <c r="E12" s="605"/>
      <c r="F12" s="605"/>
      <c r="G12" s="608"/>
      <c r="I12" s="20"/>
      <c r="K12" s="365" t="s">
        <v>26</v>
      </c>
      <c r="L12" s="298"/>
      <c r="M12" s="605"/>
      <c r="N12" s="605"/>
      <c r="O12" s="605"/>
      <c r="P12" s="608"/>
      <c r="AM12" s="232"/>
      <c r="AN12" s="232"/>
      <c r="AO12" s="60"/>
      <c r="AV12" s="232" t="s">
        <v>251</v>
      </c>
    </row>
    <row r="13" spans="2:48" s="4" customFormat="1" ht="15" customHeight="1">
      <c r="B13" s="305"/>
      <c r="C13" s="306"/>
      <c r="D13" s="605"/>
      <c r="E13" s="605"/>
      <c r="F13" s="605"/>
      <c r="G13" s="608"/>
      <c r="I13" s="22"/>
      <c r="K13" s="365"/>
      <c r="L13" s="298"/>
      <c r="M13" s="605"/>
      <c r="N13" s="605"/>
      <c r="O13" s="605"/>
      <c r="P13" s="608"/>
      <c r="AM13" s="232"/>
      <c r="AN13" s="232"/>
      <c r="AO13" s="60"/>
      <c r="AV13" s="232" t="s">
        <v>252</v>
      </c>
    </row>
    <row r="14" spans="2:48" s="4" customFormat="1" ht="15" customHeight="1">
      <c r="B14" s="265" t="s">
        <v>18</v>
      </c>
      <c r="C14" s="302"/>
      <c r="D14" s="604"/>
      <c r="E14" s="604"/>
      <c r="F14" s="604"/>
      <c r="G14" s="609"/>
      <c r="I14" s="20"/>
      <c r="K14" s="365" t="s">
        <v>18</v>
      </c>
      <c r="L14" s="298"/>
      <c r="M14" s="604"/>
      <c r="N14" s="604"/>
      <c r="O14" s="604"/>
      <c r="P14" s="609"/>
      <c r="AM14" s="232"/>
      <c r="AN14" s="232"/>
      <c r="AO14" s="60"/>
      <c r="AV14" s="232" t="s">
        <v>253</v>
      </c>
    </row>
    <row r="15" spans="2:48" s="4" customFormat="1" ht="15" customHeight="1">
      <c r="B15" s="303" t="s">
        <v>25</v>
      </c>
      <c r="C15" s="304"/>
      <c r="D15" s="605"/>
      <c r="E15" s="605"/>
      <c r="F15" s="605"/>
      <c r="G15" s="608"/>
      <c r="I15" s="20"/>
      <c r="K15" s="365" t="s">
        <v>24</v>
      </c>
      <c r="L15" s="298"/>
      <c r="M15" s="605"/>
      <c r="N15" s="605"/>
      <c r="O15" s="605"/>
      <c r="P15" s="608"/>
      <c r="AM15" s="232"/>
      <c r="AN15" s="232"/>
      <c r="AO15" s="60"/>
      <c r="AV15" s="232" t="s">
        <v>254</v>
      </c>
    </row>
    <row r="16" spans="2:48" s="4" customFormat="1" ht="15" customHeight="1">
      <c r="B16" s="307"/>
      <c r="C16" s="308"/>
      <c r="D16" s="605"/>
      <c r="E16" s="605"/>
      <c r="F16" s="605"/>
      <c r="G16" s="608"/>
      <c r="I16" s="20"/>
      <c r="K16" s="365"/>
      <c r="L16" s="298"/>
      <c r="M16" s="605"/>
      <c r="N16" s="605"/>
      <c r="O16" s="605"/>
      <c r="P16" s="608"/>
      <c r="AM16" s="232"/>
      <c r="AN16" s="232"/>
      <c r="AO16" s="60"/>
      <c r="AV16" s="232" t="s">
        <v>42</v>
      </c>
    </row>
    <row r="17" spans="2:48" s="4" customFormat="1" ht="15" customHeight="1">
      <c r="B17" s="307"/>
      <c r="C17" s="308"/>
      <c r="D17" s="366" t="s">
        <v>21</v>
      </c>
      <c r="E17" s="366"/>
      <c r="F17" s="240" t="s">
        <v>22</v>
      </c>
      <c r="G17" s="195" t="s">
        <v>23</v>
      </c>
      <c r="I17" s="20"/>
      <c r="K17" s="365"/>
      <c r="L17" s="298"/>
      <c r="M17" s="366" t="s">
        <v>21</v>
      </c>
      <c r="N17" s="366"/>
      <c r="O17" s="240" t="s">
        <v>22</v>
      </c>
      <c r="P17" s="610" t="s">
        <v>23</v>
      </c>
      <c r="AM17" s="232"/>
      <c r="AN17" s="232"/>
      <c r="AO17" s="60"/>
      <c r="AV17" s="232" t="s">
        <v>202</v>
      </c>
    </row>
    <row r="18" spans="2:48" s="4" customFormat="1" ht="15" customHeight="1">
      <c r="B18" s="305"/>
      <c r="C18" s="306"/>
      <c r="D18" s="604"/>
      <c r="E18" s="604"/>
      <c r="F18" s="201"/>
      <c r="G18" s="199"/>
      <c r="I18" s="20"/>
      <c r="K18" s="365"/>
      <c r="L18" s="298"/>
      <c r="M18" s="604"/>
      <c r="N18" s="604"/>
      <c r="O18" s="197"/>
      <c r="P18" s="199"/>
      <c r="AM18" s="232"/>
      <c r="AN18" s="232"/>
      <c r="AO18" s="60"/>
      <c r="AV18" s="232" t="s">
        <v>265</v>
      </c>
    </row>
    <row r="19" spans="2:48" s="4" customFormat="1" ht="15" customHeight="1" thickBot="1">
      <c r="B19" s="274" t="s">
        <v>20</v>
      </c>
      <c r="C19" s="299"/>
      <c r="D19" s="611"/>
      <c r="E19" s="611"/>
      <c r="F19" s="611"/>
      <c r="G19" s="612"/>
      <c r="I19" s="20"/>
      <c r="K19" s="369" t="s">
        <v>19</v>
      </c>
      <c r="L19" s="370"/>
      <c r="M19" s="611"/>
      <c r="N19" s="611"/>
      <c r="O19" s="611"/>
      <c r="P19" s="612"/>
      <c r="AM19" s="232"/>
      <c r="AN19" s="232"/>
      <c r="AO19" s="60"/>
      <c r="AV19" s="232" t="s">
        <v>210</v>
      </c>
    </row>
    <row r="20" spans="2:48" s="4" customFormat="1" ht="15" customHeight="1" thickBot="1">
      <c r="B20" s="39"/>
      <c r="C20" s="39"/>
      <c r="D20" s="39"/>
      <c r="E20" s="39"/>
      <c r="F20" s="39"/>
      <c r="G20" s="39"/>
      <c r="H20" s="39"/>
      <c r="I20" s="39"/>
      <c r="J20" s="39"/>
      <c r="K20" s="39"/>
      <c r="L20" s="39"/>
      <c r="M20" s="39"/>
      <c r="AM20" s="232"/>
      <c r="AN20" s="232"/>
      <c r="AO20" s="60"/>
      <c r="AV20" s="232" t="s">
        <v>45</v>
      </c>
    </row>
    <row r="21" spans="2:48" s="4" customFormat="1" ht="15" customHeight="1" thickBot="1">
      <c r="B21" s="67" t="s">
        <v>0</v>
      </c>
      <c r="C21" s="367" t="s">
        <v>29</v>
      </c>
      <c r="D21" s="368"/>
      <c r="E21" s="239" t="s">
        <v>1</v>
      </c>
      <c r="F21" s="67" t="s">
        <v>2</v>
      </c>
      <c r="H21" s="67" t="s">
        <v>0</v>
      </c>
      <c r="I21" s="367" t="s">
        <v>29</v>
      </c>
      <c r="J21" s="368"/>
      <c r="K21" s="239" t="s">
        <v>1</v>
      </c>
      <c r="L21" s="67" t="s">
        <v>2</v>
      </c>
      <c r="O21" s="41" t="s">
        <v>3</v>
      </c>
      <c r="P21" s="40" t="s">
        <v>4</v>
      </c>
      <c r="AM21" s="232"/>
      <c r="AN21" s="232"/>
      <c r="AO21" s="21"/>
      <c r="AV21" s="232" t="s">
        <v>268</v>
      </c>
    </row>
    <row r="22" spans="2:48" s="4" customFormat="1" ht="15" customHeight="1">
      <c r="B22" s="238">
        <v>1</v>
      </c>
      <c r="C22" s="361"/>
      <c r="D22" s="362"/>
      <c r="E22" s="237"/>
      <c r="F22" s="241" t="str">
        <f>IF(E22&lt;&gt;"",1,"")</f>
        <v/>
      </c>
      <c r="G22" s="69"/>
      <c r="H22" s="238">
        <v>56</v>
      </c>
      <c r="I22" s="361"/>
      <c r="J22" s="362"/>
      <c r="K22" s="237"/>
      <c r="L22" s="241" t="str">
        <f>IF(K22&lt;&gt;"",1,"")</f>
        <v/>
      </c>
      <c r="O22" s="592">
        <v>36</v>
      </c>
      <c r="P22" s="42">
        <f>SUMIFS($F$22:$F$76,$E$22:$E$76,O22)+SUMIFS($L$22:$L$76,$K$22:$K$76,O22)</f>
        <v>0</v>
      </c>
      <c r="T22" s="24"/>
      <c r="AM22" s="232"/>
      <c r="AN22" s="232"/>
      <c r="AO22" s="21"/>
      <c r="AV22" s="232" t="s">
        <v>269</v>
      </c>
    </row>
    <row r="23" spans="2:48" s="25" customFormat="1" ht="15" customHeight="1">
      <c r="B23" s="238">
        <v>2</v>
      </c>
      <c r="C23" s="361"/>
      <c r="D23" s="362"/>
      <c r="E23" s="237"/>
      <c r="F23" s="241" t="str">
        <f>IF(E23&lt;&gt;"",1,"")</f>
        <v/>
      </c>
      <c r="G23" s="69"/>
      <c r="H23" s="238">
        <v>57</v>
      </c>
      <c r="I23" s="361"/>
      <c r="J23" s="362"/>
      <c r="K23" s="237"/>
      <c r="L23" s="241" t="str">
        <f>IF(K23&lt;&gt;"",1,"")</f>
        <v/>
      </c>
      <c r="N23" s="4"/>
      <c r="O23" s="592" t="s">
        <v>176</v>
      </c>
      <c r="P23" s="42">
        <f>SUMIFS($F$22:$F$76,$E$22:$E$76,O23)+SUMIFS($L$22:$L$76,$K$22:$K$76,O23)</f>
        <v>0</v>
      </c>
      <c r="Q23" s="4"/>
      <c r="R23" s="4"/>
      <c r="T23" s="24"/>
      <c r="AO23" s="70"/>
      <c r="AV23" s="232" t="s">
        <v>204</v>
      </c>
    </row>
    <row r="24" spans="2:48" s="25" customFormat="1" ht="15" customHeight="1">
      <c r="B24" s="238">
        <v>3</v>
      </c>
      <c r="C24" s="361"/>
      <c r="D24" s="362"/>
      <c r="E24" s="237"/>
      <c r="F24" s="241" t="str">
        <f>IF(E24&lt;&gt;"",1,"")</f>
        <v/>
      </c>
      <c r="G24" s="69"/>
      <c r="H24" s="238">
        <v>58</v>
      </c>
      <c r="I24" s="361"/>
      <c r="J24" s="362"/>
      <c r="K24" s="237"/>
      <c r="L24" s="241" t="str">
        <f>IF(K24&lt;&gt;"",1,"")</f>
        <v/>
      </c>
      <c r="N24" s="4"/>
      <c r="O24" s="592" t="s">
        <v>177</v>
      </c>
      <c r="P24" s="42">
        <f>SUMIFS($F$22:$F$76,$E$22:$E$76,O24)+SUMIFS($L$22:$L$76,$K$22:$K$76,O24)</f>
        <v>0</v>
      </c>
      <c r="Q24" s="4"/>
      <c r="R24" s="4"/>
      <c r="T24" s="26"/>
      <c r="AO24" s="70"/>
      <c r="AV24" s="232" t="s">
        <v>48</v>
      </c>
    </row>
    <row r="25" spans="2:48" s="25" customFormat="1" ht="15" customHeight="1">
      <c r="B25" s="238">
        <v>4</v>
      </c>
      <c r="C25" s="361"/>
      <c r="D25" s="362"/>
      <c r="E25" s="237"/>
      <c r="F25" s="241" t="str">
        <f>IF(E25&lt;&gt;"",1,"")</f>
        <v/>
      </c>
      <c r="G25" s="69"/>
      <c r="H25" s="238">
        <v>59</v>
      </c>
      <c r="I25" s="361"/>
      <c r="J25" s="362"/>
      <c r="K25" s="237"/>
      <c r="L25" s="241" t="str">
        <f>IF(K25&lt;&gt;"",1,"")</f>
        <v/>
      </c>
      <c r="O25" s="592">
        <v>38</v>
      </c>
      <c r="P25" s="42">
        <f>SUMIFS($F$22:$F$76,$E$22:$E$76,O25)+SUMIFS($L$22:$L$76,$K$22:$K$76,O25)</f>
        <v>0</v>
      </c>
      <c r="Q25" s="4"/>
      <c r="R25" s="4"/>
      <c r="T25" s="26"/>
      <c r="AO25" s="70"/>
      <c r="AV25" s="232" t="s">
        <v>49</v>
      </c>
    </row>
    <row r="26" spans="2:48" s="25" customFormat="1" ht="15" customHeight="1">
      <c r="B26" s="238">
        <v>5</v>
      </c>
      <c r="C26" s="361"/>
      <c r="D26" s="362"/>
      <c r="E26" s="237"/>
      <c r="F26" s="241" t="str">
        <f>IF(E26&lt;&gt;"",1,"")</f>
        <v/>
      </c>
      <c r="G26" s="69"/>
      <c r="H26" s="238">
        <v>60</v>
      </c>
      <c r="I26" s="361"/>
      <c r="J26" s="362"/>
      <c r="K26" s="237"/>
      <c r="L26" s="241" t="str">
        <f>IF(K26&lt;&gt;"",1,"")</f>
        <v/>
      </c>
      <c r="O26" s="592" t="s">
        <v>178</v>
      </c>
      <c r="P26" s="42">
        <f>SUMIFS($F$22:$F$76,$E$22:$E$76,O26)+SUMIFS($L$22:$L$76,$K$22:$K$76,O26)</f>
        <v>0</v>
      </c>
      <c r="Q26" s="4"/>
      <c r="R26" s="27"/>
      <c r="T26" s="26"/>
      <c r="AO26" s="70"/>
      <c r="AV26" s="231"/>
    </row>
    <row r="27" spans="2:48" s="25" customFormat="1" ht="15" customHeight="1">
      <c r="B27" s="238">
        <v>6</v>
      </c>
      <c r="C27" s="361"/>
      <c r="D27" s="362"/>
      <c r="E27" s="237"/>
      <c r="F27" s="241" t="str">
        <f>IF(E27&lt;&gt;"",1,"")</f>
        <v/>
      </c>
      <c r="G27" s="69"/>
      <c r="H27" s="238">
        <v>61</v>
      </c>
      <c r="I27" s="361"/>
      <c r="J27" s="362"/>
      <c r="K27" s="237"/>
      <c r="L27" s="241" t="str">
        <f>IF(K27&lt;&gt;"",1,"")</f>
        <v/>
      </c>
      <c r="O27" s="592" t="s">
        <v>179</v>
      </c>
      <c r="P27" s="42">
        <f>SUMIFS($F$22:$F$76,$E$22:$E$76,O27)+SUMIFS($L$22:$L$76,$K$22:$K$76,O27)</f>
        <v>0</v>
      </c>
      <c r="Q27" s="4"/>
      <c r="R27" s="28"/>
      <c r="T27" s="26"/>
      <c r="AO27" s="70"/>
    </row>
    <row r="28" spans="2:48" s="25" customFormat="1" ht="15" customHeight="1">
      <c r="B28" s="238">
        <v>7</v>
      </c>
      <c r="C28" s="361"/>
      <c r="D28" s="362"/>
      <c r="E28" s="237"/>
      <c r="F28" s="241" t="str">
        <f>IF(E28&lt;&gt;"",1,"")</f>
        <v/>
      </c>
      <c r="G28" s="69"/>
      <c r="H28" s="238">
        <v>62</v>
      </c>
      <c r="I28" s="361"/>
      <c r="J28" s="362"/>
      <c r="K28" s="237"/>
      <c r="L28" s="241" t="str">
        <f>IF(K28&lt;&gt;"",1,"")</f>
        <v/>
      </c>
      <c r="O28" s="592">
        <v>40</v>
      </c>
      <c r="P28" s="42">
        <f>SUMIFS($F$22:$F$76,$E$22:$E$76,O28)+SUMIFS($L$22:$L$76,$K$22:$K$76,O28)</f>
        <v>0</v>
      </c>
      <c r="Q28" s="27"/>
      <c r="R28" s="28"/>
      <c r="T28" s="26"/>
      <c r="AO28" s="70"/>
    </row>
    <row r="29" spans="2:48" s="25" customFormat="1" ht="15" customHeight="1">
      <c r="B29" s="238">
        <v>8</v>
      </c>
      <c r="C29" s="361"/>
      <c r="D29" s="362"/>
      <c r="E29" s="237"/>
      <c r="F29" s="241" t="str">
        <f>IF(E29&lt;&gt;"",1,"")</f>
        <v/>
      </c>
      <c r="G29" s="69"/>
      <c r="H29" s="238">
        <v>63</v>
      </c>
      <c r="I29" s="361"/>
      <c r="J29" s="362"/>
      <c r="K29" s="237"/>
      <c r="L29" s="241" t="str">
        <f>IF(K29&lt;&gt;"",1,"")</f>
        <v/>
      </c>
      <c r="O29" s="592" t="s">
        <v>180</v>
      </c>
      <c r="P29" s="42">
        <f>SUMIFS($F$22:$F$76,$E$22:$E$76,O29)+SUMIFS($L$22:$L$76,$K$22:$K$76,O29)</f>
        <v>0</v>
      </c>
      <c r="Q29" s="28"/>
      <c r="R29" s="28"/>
      <c r="T29" s="26"/>
      <c r="AO29" s="70"/>
    </row>
    <row r="30" spans="2:48" s="25" customFormat="1" ht="15" customHeight="1">
      <c r="B30" s="238">
        <v>9</v>
      </c>
      <c r="C30" s="361"/>
      <c r="D30" s="362"/>
      <c r="E30" s="237"/>
      <c r="F30" s="241" t="str">
        <f>IF(E30&lt;&gt;"",1,"")</f>
        <v/>
      </c>
      <c r="G30" s="69"/>
      <c r="H30" s="238">
        <v>64</v>
      </c>
      <c r="I30" s="361"/>
      <c r="J30" s="362"/>
      <c r="K30" s="237"/>
      <c r="L30" s="241" t="str">
        <f>IF(K30&lt;&gt;"",1,"")</f>
        <v/>
      </c>
      <c r="O30" s="592" t="s">
        <v>181</v>
      </c>
      <c r="P30" s="42">
        <f>SUMIFS($F$22:$F$76,$E$22:$E$76,O30)+SUMIFS($L$22:$L$76,$K$22:$K$76,O30)</f>
        <v>0</v>
      </c>
      <c r="Q30" s="28"/>
      <c r="R30" s="28"/>
      <c r="S30" s="4"/>
      <c r="T30" s="26"/>
      <c r="AO30" s="70"/>
    </row>
    <row r="31" spans="2:48" s="25" customFormat="1" ht="15" customHeight="1">
      <c r="B31" s="238">
        <v>10</v>
      </c>
      <c r="C31" s="361"/>
      <c r="D31" s="362"/>
      <c r="E31" s="237"/>
      <c r="F31" s="241" t="str">
        <f>IF(E31&lt;&gt;"",1,"")</f>
        <v/>
      </c>
      <c r="G31" s="69"/>
      <c r="H31" s="238">
        <v>65</v>
      </c>
      <c r="I31" s="361"/>
      <c r="J31" s="362"/>
      <c r="K31" s="237"/>
      <c r="L31" s="241" t="str">
        <f>IF(K31&lt;&gt;"",1,"")</f>
        <v/>
      </c>
      <c r="O31" s="592">
        <v>42</v>
      </c>
      <c r="P31" s="42">
        <f>SUMIFS($F$22:$F$76,$E$22:$E$76,O31)+SUMIFS($L$22:$L$76,$K$22:$K$76,O31)</f>
        <v>0</v>
      </c>
      <c r="Q31" s="28"/>
      <c r="R31" s="28"/>
      <c r="S31" s="4"/>
      <c r="T31" s="26"/>
      <c r="AO31" s="70"/>
    </row>
    <row r="32" spans="2:48" s="25" customFormat="1" ht="15" customHeight="1">
      <c r="B32" s="238">
        <v>11</v>
      </c>
      <c r="C32" s="361"/>
      <c r="D32" s="362"/>
      <c r="E32" s="237"/>
      <c r="F32" s="241" t="str">
        <f>IF(E32&lt;&gt;"",1,"")</f>
        <v/>
      </c>
      <c r="G32" s="69"/>
      <c r="H32" s="238">
        <v>66</v>
      </c>
      <c r="I32" s="361"/>
      <c r="J32" s="362"/>
      <c r="K32" s="237"/>
      <c r="L32" s="241" t="str">
        <f>IF(K32&lt;&gt;"",1,"")</f>
        <v/>
      </c>
      <c r="O32" s="592" t="s">
        <v>182</v>
      </c>
      <c r="P32" s="42">
        <f>SUMIFS($F$22:$F$76,$E$22:$E$76,O32)+SUMIFS($L$22:$L$76,$K$22:$K$76,O32)</f>
        <v>0</v>
      </c>
      <c r="Q32" s="28"/>
      <c r="R32" s="28"/>
      <c r="S32" s="4"/>
      <c r="T32" s="26"/>
      <c r="AO32" s="70"/>
    </row>
    <row r="33" spans="2:48" s="4" customFormat="1" ht="15" customHeight="1">
      <c r="B33" s="238">
        <v>12</v>
      </c>
      <c r="C33" s="361"/>
      <c r="D33" s="362"/>
      <c r="E33" s="237"/>
      <c r="F33" s="241" t="str">
        <f>IF(E33&lt;&gt;"",1,"")</f>
        <v/>
      </c>
      <c r="G33" s="69"/>
      <c r="H33" s="238">
        <v>67</v>
      </c>
      <c r="I33" s="361"/>
      <c r="J33" s="362"/>
      <c r="K33" s="237"/>
      <c r="L33" s="241" t="str">
        <f>IF(K33&lt;&gt;"",1,"")</f>
        <v/>
      </c>
      <c r="N33" s="25"/>
      <c r="O33" s="592" t="s">
        <v>183</v>
      </c>
      <c r="P33" s="42">
        <f>SUMIFS($F$22:$F$76,$E$22:$E$76,O33)+SUMIFS($L$22:$L$76,$K$22:$K$76,O33)</f>
        <v>0</v>
      </c>
      <c r="Q33" s="28"/>
      <c r="R33" s="28"/>
      <c r="T33" s="26"/>
      <c r="AO33" s="21"/>
      <c r="AV33" s="231"/>
    </row>
    <row r="34" spans="2:48" s="4" customFormat="1" ht="15" customHeight="1">
      <c r="B34" s="238">
        <v>13</v>
      </c>
      <c r="C34" s="361"/>
      <c r="D34" s="362"/>
      <c r="E34" s="237"/>
      <c r="F34" s="241" t="str">
        <f>IF(E34&lt;&gt;"",1,"")</f>
        <v/>
      </c>
      <c r="G34" s="69"/>
      <c r="H34" s="238">
        <v>68</v>
      </c>
      <c r="I34" s="361"/>
      <c r="J34" s="362"/>
      <c r="K34" s="237"/>
      <c r="L34" s="241" t="str">
        <f>IF(K34&lt;&gt;"",1,"")</f>
        <v/>
      </c>
      <c r="N34" s="25"/>
      <c r="O34" s="592">
        <v>44</v>
      </c>
      <c r="P34" s="42">
        <f>SUMIFS($F$22:$F$76,$E$22:$E$76,O34)+SUMIFS($L$22:$L$76,$K$22:$K$76,O34)</f>
        <v>0</v>
      </c>
      <c r="Q34" s="28"/>
      <c r="R34" s="28"/>
      <c r="T34" s="24"/>
      <c r="AO34" s="21"/>
      <c r="AV34" s="231"/>
    </row>
    <row r="35" spans="2:48" s="4" customFormat="1" ht="15" customHeight="1">
      <c r="B35" s="238">
        <v>14</v>
      </c>
      <c r="C35" s="361"/>
      <c r="D35" s="362"/>
      <c r="E35" s="237"/>
      <c r="F35" s="241" t="str">
        <f>IF(E35&lt;&gt;"",1,"")</f>
        <v/>
      </c>
      <c r="G35" s="69"/>
      <c r="H35" s="238">
        <v>69</v>
      </c>
      <c r="I35" s="361"/>
      <c r="J35" s="362"/>
      <c r="K35" s="237"/>
      <c r="L35" s="241" t="str">
        <f>IF(K35&lt;&gt;"",1,"")</f>
        <v/>
      </c>
      <c r="O35" s="592" t="s">
        <v>184</v>
      </c>
      <c r="P35" s="42">
        <f>SUMIFS($F$22:$F$76,$E$22:$E$76,O35)+SUMIFS($L$22:$L$76,$K$22:$K$76,O35)</f>
        <v>0</v>
      </c>
      <c r="Q35" s="28"/>
      <c r="R35" s="28"/>
      <c r="T35" s="24"/>
      <c r="AO35" s="21"/>
      <c r="AV35" s="231"/>
    </row>
    <row r="36" spans="2:48" s="4" customFormat="1" ht="15" customHeight="1">
      <c r="B36" s="238">
        <v>15</v>
      </c>
      <c r="C36" s="361"/>
      <c r="D36" s="362"/>
      <c r="E36" s="237"/>
      <c r="F36" s="241" t="str">
        <f>IF(E36&lt;&gt;"",1,"")</f>
        <v/>
      </c>
      <c r="G36" s="69"/>
      <c r="H36" s="238">
        <v>70</v>
      </c>
      <c r="I36" s="361"/>
      <c r="J36" s="362"/>
      <c r="K36" s="237"/>
      <c r="L36" s="241" t="str">
        <f>IF(K36&lt;&gt;"",1,"")</f>
        <v/>
      </c>
      <c r="O36" s="592" t="s">
        <v>185</v>
      </c>
      <c r="P36" s="42">
        <f>SUMIFS($F$22:$F$76,$E$22:$E$76,O36)+SUMIFS($L$22:$L$76,$K$22:$K$76,O36)</f>
        <v>0</v>
      </c>
      <c r="Q36" s="28"/>
      <c r="R36" s="28"/>
      <c r="S36" s="29"/>
      <c r="T36" s="24"/>
      <c r="AO36" s="21"/>
    </row>
    <row r="37" spans="2:48" s="4" customFormat="1" ht="15" customHeight="1">
      <c r="B37" s="238">
        <v>16</v>
      </c>
      <c r="C37" s="361"/>
      <c r="D37" s="362"/>
      <c r="E37" s="237"/>
      <c r="F37" s="241" t="str">
        <f>IF(E37&lt;&gt;"",1,"")</f>
        <v/>
      </c>
      <c r="G37" s="69"/>
      <c r="H37" s="238">
        <v>71</v>
      </c>
      <c r="I37" s="361"/>
      <c r="J37" s="362"/>
      <c r="K37" s="237"/>
      <c r="L37" s="241" t="str">
        <f>IF(K37&lt;&gt;"",1,"")</f>
        <v/>
      </c>
      <c r="O37" s="592">
        <v>46</v>
      </c>
      <c r="P37" s="42">
        <f>SUMIFS($F$22:$F$76,$E$22:$E$76,O37)+SUMIFS($L$22:$L$76,$K$22:$K$76,O37)</f>
        <v>0</v>
      </c>
      <c r="Q37" s="28"/>
      <c r="R37" s="30"/>
      <c r="S37" s="29"/>
      <c r="T37" s="24"/>
      <c r="AO37" s="21"/>
      <c r="AV37" s="231"/>
    </row>
    <row r="38" spans="2:48" s="4" customFormat="1" ht="15" customHeight="1">
      <c r="B38" s="238">
        <v>17</v>
      </c>
      <c r="C38" s="361"/>
      <c r="D38" s="362"/>
      <c r="E38" s="237"/>
      <c r="F38" s="241" t="str">
        <f>IF(E38&lt;&gt;"",1,"")</f>
        <v/>
      </c>
      <c r="G38" s="69"/>
      <c r="H38" s="238">
        <v>72</v>
      </c>
      <c r="I38" s="361"/>
      <c r="J38" s="362"/>
      <c r="K38" s="237"/>
      <c r="L38" s="241" t="str">
        <f>IF(K38&lt;&gt;"",1,"")</f>
        <v/>
      </c>
      <c r="O38" s="592" t="s">
        <v>186</v>
      </c>
      <c r="P38" s="42">
        <f>SUMIFS($F$22:$F$76,$E$22:$E$76,O38)+SUMIFS($L$22:$L$76,$K$22:$K$76,O38)</f>
        <v>0</v>
      </c>
      <c r="Q38" s="28"/>
      <c r="R38" s="30"/>
      <c r="T38" s="24"/>
      <c r="AO38" s="21"/>
      <c r="AV38" s="231"/>
    </row>
    <row r="39" spans="2:48" s="4" customFormat="1" ht="15" customHeight="1">
      <c r="B39" s="238">
        <v>18</v>
      </c>
      <c r="C39" s="361"/>
      <c r="D39" s="362"/>
      <c r="E39" s="237"/>
      <c r="F39" s="241" t="str">
        <f>IF(E39&lt;&gt;"",1,"")</f>
        <v/>
      </c>
      <c r="G39" s="69"/>
      <c r="H39" s="238">
        <v>73</v>
      </c>
      <c r="I39" s="361"/>
      <c r="J39" s="362"/>
      <c r="K39" s="237"/>
      <c r="L39" s="241" t="str">
        <f>IF(K39&lt;&gt;"",1,"")</f>
        <v/>
      </c>
      <c r="O39" s="592" t="s">
        <v>187</v>
      </c>
      <c r="P39" s="42">
        <f>SUMIFS($F$22:$F$76,$E$22:$E$76,O39)+SUMIFS($L$22:$L$76,$K$22:$K$76,O39)</f>
        <v>0</v>
      </c>
      <c r="Q39" s="30"/>
      <c r="R39" s="30"/>
      <c r="T39" s="24"/>
      <c r="AO39" s="21"/>
      <c r="AV39" s="231"/>
    </row>
    <row r="40" spans="2:48" s="29" customFormat="1" ht="15" customHeight="1">
      <c r="B40" s="238">
        <v>19</v>
      </c>
      <c r="C40" s="361"/>
      <c r="D40" s="362"/>
      <c r="E40" s="237"/>
      <c r="F40" s="241" t="str">
        <f>IF(E40&lt;&gt;"",1,"")</f>
        <v/>
      </c>
      <c r="G40" s="75"/>
      <c r="H40" s="238">
        <v>74</v>
      </c>
      <c r="I40" s="361"/>
      <c r="J40" s="362"/>
      <c r="K40" s="237"/>
      <c r="L40" s="241" t="str">
        <f>IF(K40&lt;&gt;"",1,"")</f>
        <v/>
      </c>
      <c r="N40" s="4"/>
      <c r="O40" s="592">
        <v>48</v>
      </c>
      <c r="P40" s="42">
        <f>SUMIFS($F$22:$F$76,$E$22:$E$76,O40)+SUMIFS($L$22:$L$76,$K$22:$K$76,O40)</f>
        <v>0</v>
      </c>
      <c r="Q40" s="30"/>
      <c r="R40" s="30"/>
      <c r="S40" s="4"/>
      <c r="T40" s="24"/>
      <c r="AO40" s="35"/>
      <c r="AV40" s="231"/>
    </row>
    <row r="41" spans="2:48" s="29" customFormat="1" ht="15" customHeight="1">
      <c r="B41" s="238">
        <v>20</v>
      </c>
      <c r="C41" s="361"/>
      <c r="D41" s="362"/>
      <c r="E41" s="237"/>
      <c r="F41" s="241" t="str">
        <f>IF(E41&lt;&gt;"",1,"")</f>
        <v/>
      </c>
      <c r="G41" s="75"/>
      <c r="H41" s="238">
        <v>75</v>
      </c>
      <c r="I41" s="361"/>
      <c r="J41" s="362"/>
      <c r="K41" s="237"/>
      <c r="L41" s="241" t="str">
        <f>IF(K41&lt;&gt;"",1,"")</f>
        <v/>
      </c>
      <c r="N41" s="4"/>
      <c r="O41" s="592" t="s">
        <v>188</v>
      </c>
      <c r="P41" s="42">
        <f>SUMIFS($F$22:$F$76,$E$22:$E$76,O41)+SUMIFS($L$22:$L$76,$K$22:$K$76,O41)</f>
        <v>0</v>
      </c>
      <c r="Q41" s="30"/>
      <c r="R41" s="30"/>
      <c r="S41" s="4"/>
      <c r="T41" s="31"/>
      <c r="AO41" s="35"/>
      <c r="AV41" s="231"/>
    </row>
    <row r="42" spans="2:48" s="29" customFormat="1" ht="15" customHeight="1">
      <c r="B42" s="238">
        <v>21</v>
      </c>
      <c r="C42" s="361"/>
      <c r="D42" s="362"/>
      <c r="E42" s="237"/>
      <c r="F42" s="241" t="str">
        <f>IF(E42&lt;&gt;"",1,"")</f>
        <v/>
      </c>
      <c r="G42" s="75"/>
      <c r="H42" s="238">
        <v>76</v>
      </c>
      <c r="I42" s="361"/>
      <c r="J42" s="362"/>
      <c r="K42" s="237"/>
      <c r="L42" s="241" t="str">
        <f>IF(K42&lt;&gt;"",1,"")</f>
        <v/>
      </c>
      <c r="O42" s="592" t="s">
        <v>189</v>
      </c>
      <c r="P42" s="42">
        <f>SUMIFS($F$22:$F$76,$E$22:$E$76,O42)+SUMIFS($L$22:$L$76,$K$22:$K$76,O42)</f>
        <v>0</v>
      </c>
      <c r="Q42" s="30"/>
      <c r="R42" s="30"/>
      <c r="S42" s="4"/>
      <c r="AO42" s="35"/>
      <c r="AV42" s="231"/>
    </row>
    <row r="43" spans="2:48" s="4" customFormat="1" ht="15" customHeight="1">
      <c r="B43" s="238">
        <v>22</v>
      </c>
      <c r="C43" s="361"/>
      <c r="D43" s="362"/>
      <c r="E43" s="237"/>
      <c r="F43" s="241" t="str">
        <f>IF(E43&lt;&gt;"",1,"")</f>
        <v/>
      </c>
      <c r="G43" s="69"/>
      <c r="H43" s="238">
        <v>77</v>
      </c>
      <c r="I43" s="361"/>
      <c r="J43" s="362"/>
      <c r="K43" s="237"/>
      <c r="L43" s="241" t="str">
        <f>IF(K43&lt;&gt;"",1,"")</f>
        <v/>
      </c>
      <c r="N43" s="29"/>
      <c r="O43" s="592">
        <v>50</v>
      </c>
      <c r="P43" s="42">
        <f>SUMIFS($F$22:$F$76,$E$22:$E$76,O43)+SUMIFS($L$22:$L$76,$K$22:$K$76,O43)</f>
        <v>0</v>
      </c>
      <c r="Q43" s="30"/>
      <c r="R43" s="30"/>
      <c r="T43" s="29"/>
      <c r="AO43" s="21"/>
      <c r="AV43" s="231"/>
    </row>
    <row r="44" spans="2:48" s="4" customFormat="1" ht="15" customHeight="1">
      <c r="B44" s="238">
        <v>23</v>
      </c>
      <c r="C44" s="361"/>
      <c r="D44" s="362"/>
      <c r="E44" s="237"/>
      <c r="F44" s="241" t="str">
        <f>IF(E44&lt;&gt;"",1,"")</f>
        <v/>
      </c>
      <c r="G44" s="69"/>
      <c r="H44" s="238">
        <v>78</v>
      </c>
      <c r="I44" s="361"/>
      <c r="J44" s="362"/>
      <c r="K44" s="237"/>
      <c r="L44" s="241" t="str">
        <f>IF(K44&lt;&gt;"",1,"")</f>
        <v/>
      </c>
      <c r="N44" s="29"/>
      <c r="O44" s="592" t="s">
        <v>190</v>
      </c>
      <c r="P44" s="42">
        <f>SUMIFS($F$22:$F$76,$E$22:$E$76,O44)+SUMIFS($L$22:$L$76,$K$22:$K$76,O44)</f>
        <v>0</v>
      </c>
      <c r="Q44" s="30"/>
      <c r="R44" s="30"/>
      <c r="AO44" s="21"/>
    </row>
    <row r="45" spans="2:48" s="4" customFormat="1" ht="15" customHeight="1">
      <c r="B45" s="238">
        <v>24</v>
      </c>
      <c r="C45" s="361"/>
      <c r="D45" s="362"/>
      <c r="E45" s="237"/>
      <c r="F45" s="241" t="str">
        <f>IF(E45&lt;&gt;"",1,"")</f>
        <v/>
      </c>
      <c r="G45" s="69"/>
      <c r="H45" s="238">
        <v>79</v>
      </c>
      <c r="I45" s="361"/>
      <c r="J45" s="362"/>
      <c r="K45" s="237"/>
      <c r="L45" s="241" t="str">
        <f>IF(K45&lt;&gt;"",1,"")</f>
        <v/>
      </c>
      <c r="O45" s="592" t="s">
        <v>365</v>
      </c>
      <c r="P45" s="42">
        <f>SUMIFS($F$22:$F$76,$E$22:$E$76,O45)+SUMIFS($L$22:$L$76,$K$22:$K$76,O45)</f>
        <v>0</v>
      </c>
      <c r="Q45" s="30"/>
      <c r="R45" s="30"/>
      <c r="AO45" s="21"/>
    </row>
    <row r="46" spans="2:48" s="4" customFormat="1" ht="15" customHeight="1">
      <c r="B46" s="238">
        <v>25</v>
      </c>
      <c r="C46" s="361"/>
      <c r="D46" s="362"/>
      <c r="E46" s="237"/>
      <c r="F46" s="241" t="str">
        <f>IF(E46&lt;&gt;"",1,"")</f>
        <v/>
      </c>
      <c r="G46" s="69"/>
      <c r="H46" s="238">
        <v>80</v>
      </c>
      <c r="I46" s="361"/>
      <c r="J46" s="362"/>
      <c r="K46" s="237"/>
      <c r="L46" s="241" t="str">
        <f>IF(K46&lt;&gt;"",1,"")</f>
        <v/>
      </c>
      <c r="O46" s="592">
        <v>52</v>
      </c>
      <c r="P46" s="42">
        <f>SUMIFS($F$22:$F$76,$E$22:$E$76,O46)+SUMIFS($L$22:$L$76,$K$22:$K$76,O46)</f>
        <v>0</v>
      </c>
      <c r="Q46" s="30"/>
      <c r="R46" s="30"/>
      <c r="AO46" s="21"/>
    </row>
    <row r="47" spans="2:48" s="4" customFormat="1" ht="15" customHeight="1">
      <c r="B47" s="238">
        <v>26</v>
      </c>
      <c r="C47" s="361"/>
      <c r="D47" s="362"/>
      <c r="E47" s="237"/>
      <c r="F47" s="241" t="str">
        <f>IF(E47&lt;&gt;"",1,"")</f>
        <v/>
      </c>
      <c r="G47" s="69"/>
      <c r="H47" s="238">
        <v>81</v>
      </c>
      <c r="I47" s="361"/>
      <c r="J47" s="362"/>
      <c r="K47" s="237"/>
      <c r="L47" s="241" t="str">
        <f>IF(K47&lt;&gt;"",1,"")</f>
        <v/>
      </c>
      <c r="O47" s="592" t="s">
        <v>192</v>
      </c>
      <c r="P47" s="42">
        <f>SUMIFS($F$22:$F$76,$E$22:$E$76,O47)+SUMIFS($L$22:$L$76,$K$22:$K$76,O47)</f>
        <v>0</v>
      </c>
      <c r="Q47" s="30"/>
      <c r="AO47" s="21"/>
    </row>
    <row r="48" spans="2:48" s="4" customFormat="1" ht="15" customHeight="1">
      <c r="B48" s="238">
        <v>27</v>
      </c>
      <c r="C48" s="361"/>
      <c r="D48" s="362"/>
      <c r="E48" s="237"/>
      <c r="F48" s="241" t="str">
        <f>IF(E48&lt;&gt;"",1,"")</f>
        <v/>
      </c>
      <c r="G48" s="69"/>
      <c r="H48" s="238">
        <v>82</v>
      </c>
      <c r="I48" s="361"/>
      <c r="J48" s="362"/>
      <c r="K48" s="237"/>
      <c r="L48" s="241" t="str">
        <f>IF(K48&lt;&gt;"",1,"")</f>
        <v/>
      </c>
      <c r="O48" s="592" t="s">
        <v>193</v>
      </c>
      <c r="P48" s="42">
        <f>SUMIFS($F$22:$F$76,$E$22:$E$76,O48)+SUMIFS($L$22:$L$76,$K$22:$K$76,O48)</f>
        <v>0</v>
      </c>
      <c r="Q48" s="30"/>
      <c r="R48" s="30"/>
      <c r="AO48" s="21"/>
    </row>
    <row r="49" spans="2:41" s="4" customFormat="1" ht="15" customHeight="1">
      <c r="B49" s="238">
        <v>28</v>
      </c>
      <c r="C49" s="361"/>
      <c r="D49" s="362"/>
      <c r="E49" s="237"/>
      <c r="F49" s="241" t="str">
        <f>IF(E49&lt;&gt;"",1,"")</f>
        <v/>
      </c>
      <c r="G49" s="69"/>
      <c r="H49" s="238">
        <v>83</v>
      </c>
      <c r="I49" s="361"/>
      <c r="J49" s="362"/>
      <c r="K49" s="237"/>
      <c r="L49" s="241" t="str">
        <f>IF(K49&lt;&gt;"",1,"")</f>
        <v/>
      </c>
      <c r="O49" s="592">
        <v>54</v>
      </c>
      <c r="P49" s="42">
        <f>SUMIFS($F$22:$F$76,$E$22:$E$76,O49)+SUMIFS($L$22:$L$76,$K$22:$K$76,O49)</f>
        <v>0</v>
      </c>
      <c r="R49" s="30"/>
      <c r="AO49" s="21"/>
    </row>
    <row r="50" spans="2:41" s="4" customFormat="1" ht="15" customHeight="1">
      <c r="B50" s="238">
        <v>29</v>
      </c>
      <c r="C50" s="361"/>
      <c r="D50" s="362"/>
      <c r="E50" s="237"/>
      <c r="F50" s="241" t="str">
        <f>IF(E50&lt;&gt;"",1,"")</f>
        <v/>
      </c>
      <c r="G50" s="69"/>
      <c r="H50" s="238">
        <v>84</v>
      </c>
      <c r="I50" s="361"/>
      <c r="J50" s="362"/>
      <c r="K50" s="237"/>
      <c r="L50" s="241" t="str">
        <f>IF(K50&lt;&gt;"",1,"")</f>
        <v/>
      </c>
      <c r="O50" s="592" t="s">
        <v>194</v>
      </c>
      <c r="P50" s="42">
        <f>SUMIFS($F$22:$F$76,$E$22:$E$76,O50)+SUMIFS($L$22:$L$76,$K$22:$K$76,O50)</f>
        <v>0</v>
      </c>
      <c r="Q50" s="30"/>
      <c r="R50" s="77"/>
      <c r="AO50" s="21"/>
    </row>
    <row r="51" spans="2:41" s="4" customFormat="1" ht="15" customHeight="1">
      <c r="B51" s="238">
        <v>30</v>
      </c>
      <c r="C51" s="361"/>
      <c r="D51" s="362"/>
      <c r="E51" s="237"/>
      <c r="F51" s="241" t="str">
        <f>IF(E51&lt;&gt;"",1,"")</f>
        <v/>
      </c>
      <c r="G51" s="69"/>
      <c r="H51" s="238">
        <v>85</v>
      </c>
      <c r="I51" s="361"/>
      <c r="J51" s="362"/>
      <c r="K51" s="237"/>
      <c r="L51" s="241" t="str">
        <f>IF(K51&lt;&gt;"",1,"")</f>
        <v/>
      </c>
      <c r="O51" s="592" t="s">
        <v>195</v>
      </c>
      <c r="P51" s="42">
        <f>SUMIFS($F$22:$F$76,$E$22:$E$76,O51)+SUMIFS($L$22:$L$76,$K$22:$K$76,O51)</f>
        <v>0</v>
      </c>
      <c r="Q51" s="30"/>
      <c r="R51" s="77"/>
      <c r="AO51" s="21"/>
    </row>
    <row r="52" spans="2:41" s="4" customFormat="1" ht="15" customHeight="1">
      <c r="B52" s="238">
        <v>31</v>
      </c>
      <c r="C52" s="361"/>
      <c r="D52" s="362"/>
      <c r="E52" s="237"/>
      <c r="F52" s="241" t="str">
        <f>IF(E52&lt;&gt;"",1,"")</f>
        <v/>
      </c>
      <c r="G52" s="69"/>
      <c r="H52" s="238">
        <v>86</v>
      </c>
      <c r="I52" s="361"/>
      <c r="J52" s="362"/>
      <c r="K52" s="237"/>
      <c r="L52" s="241" t="str">
        <f>IF(K52&lt;&gt;"",1,"")</f>
        <v/>
      </c>
      <c r="O52" s="592">
        <v>56</v>
      </c>
      <c r="P52" s="42">
        <f>SUMIFS($F$22:$F$76,$E$22:$E$76,O52)+SUMIFS($L$22:$L$76,$K$22:$K$76,O52)</f>
        <v>0</v>
      </c>
      <c r="Q52" s="30"/>
      <c r="R52" s="77"/>
      <c r="AO52" s="21"/>
    </row>
    <row r="53" spans="2:41" s="4" customFormat="1" ht="15" customHeight="1">
      <c r="B53" s="238">
        <v>32</v>
      </c>
      <c r="C53" s="361"/>
      <c r="D53" s="362"/>
      <c r="E53" s="237"/>
      <c r="F53" s="241" t="str">
        <f>IF(E53&lt;&gt;"",1,"")</f>
        <v/>
      </c>
      <c r="G53" s="69"/>
      <c r="H53" s="238">
        <v>87</v>
      </c>
      <c r="I53" s="361"/>
      <c r="J53" s="362"/>
      <c r="K53" s="237"/>
      <c r="L53" s="241" t="str">
        <f>IF(K53&lt;&gt;"",1,"")</f>
        <v/>
      </c>
      <c r="O53" s="592" t="s">
        <v>196</v>
      </c>
      <c r="P53" s="42">
        <f>SUMIFS($F$22:$F$76,$E$22:$E$76,O53)+SUMIFS($L$22:$L$76,$K$22:$K$76,O53)</f>
        <v>0</v>
      </c>
      <c r="Q53" s="30"/>
      <c r="R53" s="77"/>
      <c r="AO53" s="21"/>
    </row>
    <row r="54" spans="2:41" s="4" customFormat="1" ht="15" customHeight="1">
      <c r="B54" s="238">
        <v>33</v>
      </c>
      <c r="C54" s="361"/>
      <c r="D54" s="362"/>
      <c r="E54" s="237"/>
      <c r="F54" s="241" t="str">
        <f>IF(E54&lt;&gt;"",1,"")</f>
        <v/>
      </c>
      <c r="G54" s="69"/>
      <c r="H54" s="238">
        <v>88</v>
      </c>
      <c r="I54" s="361"/>
      <c r="J54" s="362"/>
      <c r="K54" s="237"/>
      <c r="L54" s="241" t="str">
        <f>IF(K54&lt;&gt;"",1,"")</f>
        <v/>
      </c>
      <c r="O54" s="592" t="s">
        <v>197</v>
      </c>
      <c r="P54" s="42">
        <f>SUMIFS($F$22:$F$76,$E$22:$E$76,O54)+SUMIFS($L$22:$L$76,$K$22:$K$76,O54)</f>
        <v>0</v>
      </c>
      <c r="Q54" s="30"/>
      <c r="R54" s="30"/>
      <c r="AO54" s="21"/>
    </row>
    <row r="55" spans="2:41" s="4" customFormat="1" ht="15" customHeight="1">
      <c r="B55" s="238">
        <v>34</v>
      </c>
      <c r="C55" s="361"/>
      <c r="D55" s="362"/>
      <c r="E55" s="237"/>
      <c r="F55" s="241" t="str">
        <f>IF(E55&lt;&gt;"",1,"")</f>
        <v/>
      </c>
      <c r="G55" s="69"/>
      <c r="H55" s="238">
        <v>89</v>
      </c>
      <c r="I55" s="361"/>
      <c r="J55" s="362"/>
      <c r="K55" s="237"/>
      <c r="L55" s="241" t="str">
        <f>IF(K55&lt;&gt;"",1,"")</f>
        <v/>
      </c>
      <c r="O55" s="592">
        <v>58</v>
      </c>
      <c r="P55" s="42">
        <f>SUMIFS($F$22:$F$76,$E$22:$E$76,O55)+SUMIFS($L$22:$L$76,$K$22:$K$76,O55)</f>
        <v>0</v>
      </c>
      <c r="Q55" s="30"/>
      <c r="R55" s="30"/>
      <c r="AO55" s="21"/>
    </row>
    <row r="56" spans="2:41" s="4" customFormat="1" ht="15" customHeight="1">
      <c r="B56" s="238">
        <v>35</v>
      </c>
      <c r="C56" s="361"/>
      <c r="D56" s="362"/>
      <c r="E56" s="237"/>
      <c r="F56" s="241" t="str">
        <f>IF(E56&lt;&gt;"",1,"")</f>
        <v/>
      </c>
      <c r="G56" s="69"/>
      <c r="H56" s="238">
        <v>90</v>
      </c>
      <c r="I56" s="361"/>
      <c r="J56" s="362"/>
      <c r="K56" s="237"/>
      <c r="L56" s="241" t="str">
        <f>IF(K56&lt;&gt;"",1,"")</f>
        <v/>
      </c>
      <c r="O56" s="592" t="s">
        <v>198</v>
      </c>
      <c r="P56" s="42">
        <f>SUMIFS($F$22:$F$76,$E$22:$E$76,O56)+SUMIFS($L$22:$L$76,$K$22:$K$76,O56)</f>
        <v>0</v>
      </c>
      <c r="Q56" s="30"/>
      <c r="R56" s="30"/>
      <c r="AO56" s="21"/>
    </row>
    <row r="57" spans="2:41" s="4" customFormat="1" ht="15" customHeight="1">
      <c r="B57" s="238">
        <v>36</v>
      </c>
      <c r="C57" s="361"/>
      <c r="D57" s="362"/>
      <c r="E57" s="237"/>
      <c r="F57" s="241" t="str">
        <f>IF(E57&lt;&gt;"",1,"")</f>
        <v/>
      </c>
      <c r="G57" s="69"/>
      <c r="H57" s="238">
        <v>91</v>
      </c>
      <c r="I57" s="361"/>
      <c r="J57" s="362"/>
      <c r="K57" s="237"/>
      <c r="L57" s="241" t="str">
        <f>IF(K57&lt;&gt;"",1,"")</f>
        <v/>
      </c>
      <c r="O57" s="592" t="s">
        <v>199</v>
      </c>
      <c r="P57" s="42">
        <f>SUMIFS($F$22:$F$76,$E$22:$E$76,O57)+SUMIFS($L$22:$L$76,$K$22:$K$76,O57)</f>
        <v>0</v>
      </c>
      <c r="Q57" s="30"/>
      <c r="R57" s="30"/>
      <c r="AO57" s="21"/>
    </row>
    <row r="58" spans="2:41" s="4" customFormat="1" ht="15" customHeight="1">
      <c r="B58" s="238">
        <v>37</v>
      </c>
      <c r="C58" s="361"/>
      <c r="D58" s="362"/>
      <c r="E58" s="237"/>
      <c r="F58" s="241" t="str">
        <f>IF(E58&lt;&gt;"",1,"")</f>
        <v/>
      </c>
      <c r="G58" s="69"/>
      <c r="H58" s="238">
        <v>92</v>
      </c>
      <c r="I58" s="361"/>
      <c r="J58" s="362"/>
      <c r="K58" s="237"/>
      <c r="L58" s="241" t="str">
        <f>IF(K58&lt;&gt;"",1,"")</f>
        <v/>
      </c>
      <c r="O58" s="592">
        <v>60</v>
      </c>
      <c r="P58" s="42">
        <f>SUMIFS($F$22:$F$76,$E$22:$E$76,O58)+SUMIFS($L$22:$L$76,$K$22:$K$76,O58)</f>
        <v>0</v>
      </c>
      <c r="Q58" s="30"/>
      <c r="R58" s="30"/>
      <c r="AO58" s="21"/>
    </row>
    <row r="59" spans="2:41" s="4" customFormat="1" ht="15" customHeight="1">
      <c r="B59" s="238">
        <v>38</v>
      </c>
      <c r="C59" s="361"/>
      <c r="D59" s="362"/>
      <c r="E59" s="237"/>
      <c r="F59" s="241" t="str">
        <f>IF(E59&lt;&gt;"",1,"")</f>
        <v/>
      </c>
      <c r="G59" s="69"/>
      <c r="H59" s="238">
        <v>93</v>
      </c>
      <c r="I59" s="361"/>
      <c r="J59" s="362"/>
      <c r="K59" s="237"/>
      <c r="L59" s="241" t="str">
        <f>IF(K59&lt;&gt;"",1,"")</f>
        <v/>
      </c>
      <c r="O59" s="592" t="s">
        <v>200</v>
      </c>
      <c r="P59" s="42">
        <f>SUMIFS($F$22:$F$76,$E$22:$E$76,O59)+SUMIFS($L$22:$L$76,$K$22:$K$76,O59)</f>
        <v>0</v>
      </c>
      <c r="Q59" s="30"/>
      <c r="R59" s="30"/>
      <c r="AO59" s="21"/>
    </row>
    <row r="60" spans="2:41" s="4" customFormat="1" ht="15" customHeight="1" thickBot="1">
      <c r="B60" s="238">
        <v>39</v>
      </c>
      <c r="C60" s="361"/>
      <c r="D60" s="362"/>
      <c r="E60" s="237"/>
      <c r="F60" s="241" t="str">
        <f>IF(E60&lt;&gt;"",1,"")</f>
        <v/>
      </c>
      <c r="G60" s="69"/>
      <c r="H60" s="238">
        <v>94</v>
      </c>
      <c r="I60" s="361"/>
      <c r="J60" s="362"/>
      <c r="K60" s="237"/>
      <c r="L60" s="241" t="str">
        <f>IF(K60&lt;&gt;"",1,"")</f>
        <v/>
      </c>
      <c r="O60" s="591" t="s">
        <v>201</v>
      </c>
      <c r="P60" s="42">
        <f>SUMIFS($F$22:$F$76,$E$22:$E$76,O60)+SUMIFS($L$22:$L$76,$K$22:$K$76,O60)</f>
        <v>0</v>
      </c>
      <c r="Q60" s="30"/>
      <c r="R60" s="30"/>
      <c r="AO60" s="21"/>
    </row>
    <row r="61" spans="2:41" s="4" customFormat="1" ht="15" customHeight="1">
      <c r="B61" s="238">
        <v>40</v>
      </c>
      <c r="C61" s="361"/>
      <c r="D61" s="362"/>
      <c r="E61" s="237"/>
      <c r="F61" s="241" t="str">
        <f>IF(E61&lt;&gt;"",1,"")</f>
        <v/>
      </c>
      <c r="G61" s="69"/>
      <c r="H61" s="238">
        <v>95</v>
      </c>
      <c r="I61" s="361"/>
      <c r="J61" s="362"/>
      <c r="K61" s="237"/>
      <c r="L61" s="241" t="str">
        <f>IF(K61&lt;&gt;"",1,"")</f>
        <v/>
      </c>
      <c r="Q61" s="30"/>
      <c r="R61" s="30"/>
      <c r="AO61" s="21"/>
    </row>
    <row r="62" spans="2:41" s="4" customFormat="1" ht="15" customHeight="1">
      <c r="B62" s="238">
        <v>41</v>
      </c>
      <c r="C62" s="361"/>
      <c r="D62" s="362"/>
      <c r="E62" s="237"/>
      <c r="F62" s="241" t="str">
        <f>IF(E62&lt;&gt;"",1,"")</f>
        <v/>
      </c>
      <c r="G62" s="69"/>
      <c r="H62" s="238">
        <v>96</v>
      </c>
      <c r="I62" s="361"/>
      <c r="J62" s="362"/>
      <c r="K62" s="237"/>
      <c r="L62" s="241" t="str">
        <f>IF(K62&lt;&gt;"",1,"")</f>
        <v/>
      </c>
      <c r="Q62" s="30"/>
      <c r="R62" s="30"/>
      <c r="AO62" s="21"/>
    </row>
    <row r="63" spans="2:41" s="4" customFormat="1" ht="15" customHeight="1">
      <c r="B63" s="238">
        <v>42</v>
      </c>
      <c r="C63" s="361"/>
      <c r="D63" s="362"/>
      <c r="E63" s="237"/>
      <c r="F63" s="241" t="str">
        <f>IF(E63&lt;&gt;"",1,"")</f>
        <v/>
      </c>
      <c r="G63" s="69"/>
      <c r="H63" s="238">
        <v>97</v>
      </c>
      <c r="I63" s="361"/>
      <c r="J63" s="362"/>
      <c r="K63" s="237"/>
      <c r="L63" s="241" t="str">
        <f>IF(K63&lt;&gt;"",1,"")</f>
        <v/>
      </c>
      <c r="O63" s="590" t="s">
        <v>5</v>
      </c>
      <c r="P63" s="123">
        <f>SUM(P22:P60)</f>
        <v>0</v>
      </c>
      <c r="Q63" s="30"/>
      <c r="R63" s="78"/>
      <c r="AO63" s="21"/>
    </row>
    <row r="64" spans="2:41" s="4" customFormat="1" ht="15" customHeight="1" thickBot="1">
      <c r="B64" s="238">
        <v>43</v>
      </c>
      <c r="C64" s="361"/>
      <c r="D64" s="362"/>
      <c r="E64" s="237"/>
      <c r="F64" s="241" t="str">
        <f>IF(E64&lt;&gt;"",1,"")</f>
        <v/>
      </c>
      <c r="G64" s="69"/>
      <c r="H64" s="238">
        <v>98</v>
      </c>
      <c r="I64" s="361"/>
      <c r="J64" s="362"/>
      <c r="K64" s="237"/>
      <c r="L64" s="241" t="str">
        <f>IF(K64&lt;&gt;"",1,"")</f>
        <v/>
      </c>
      <c r="Q64" s="30"/>
      <c r="R64" s="78"/>
      <c r="AO64" s="21"/>
    </row>
    <row r="65" spans="2:41" s="4" customFormat="1" ht="15" customHeight="1">
      <c r="B65" s="238">
        <v>44</v>
      </c>
      <c r="C65" s="361"/>
      <c r="D65" s="362"/>
      <c r="E65" s="237"/>
      <c r="F65" s="241" t="str">
        <f>IF(E65&lt;&gt;"",1,"")</f>
        <v/>
      </c>
      <c r="G65" s="69"/>
      <c r="H65" s="238">
        <v>99</v>
      </c>
      <c r="I65" s="361"/>
      <c r="J65" s="362"/>
      <c r="K65" s="237"/>
      <c r="L65" s="241" t="str">
        <f>IF(K65&lt;&gt;"",1,"")</f>
        <v/>
      </c>
      <c r="N65" s="283" t="s">
        <v>6</v>
      </c>
      <c r="O65" s="284"/>
      <c r="P65" s="285"/>
      <c r="Q65" s="56">
        <f>P22+P25+P28+P31+P34+P37+P40+P43+P46+P49+P52+P55+P58</f>
        <v>0</v>
      </c>
      <c r="R65" s="78"/>
      <c r="AO65" s="21"/>
    </row>
    <row r="66" spans="2:41" s="4" customFormat="1" ht="15" customHeight="1">
      <c r="B66" s="238">
        <v>45</v>
      </c>
      <c r="C66" s="361"/>
      <c r="D66" s="362"/>
      <c r="E66" s="237"/>
      <c r="F66" s="241" t="str">
        <f>IF(E66&lt;&gt;"",1,"")</f>
        <v/>
      </c>
      <c r="G66" s="69"/>
      <c r="H66" s="200">
        <v>0</v>
      </c>
      <c r="I66" s="361"/>
      <c r="J66" s="362"/>
      <c r="K66" s="237"/>
      <c r="L66" s="241" t="str">
        <f>IF(K66&lt;&gt;"",1,"")</f>
        <v/>
      </c>
      <c r="N66" s="286" t="s">
        <v>7</v>
      </c>
      <c r="O66" s="287"/>
      <c r="P66" s="288"/>
      <c r="Q66" s="57">
        <f>P23+P26+P29+P32+P35+P38+P41+P44+P47+P50+P53+P56+P59</f>
        <v>0</v>
      </c>
      <c r="R66" s="78"/>
      <c r="AO66" s="21"/>
    </row>
    <row r="67" spans="2:41" s="4" customFormat="1" ht="15" customHeight="1">
      <c r="B67" s="238">
        <v>46</v>
      </c>
      <c r="C67" s="361"/>
      <c r="D67" s="362"/>
      <c r="E67" s="237"/>
      <c r="F67" s="241" t="str">
        <f>IF(E67&lt;&gt;"",1,"")</f>
        <v/>
      </c>
      <c r="G67" s="69"/>
      <c r="H67" s="200" t="s">
        <v>35</v>
      </c>
      <c r="I67" s="361"/>
      <c r="J67" s="362"/>
      <c r="K67" s="237"/>
      <c r="L67" s="241" t="str">
        <f>IF(K67&lt;&gt;"",1,"")</f>
        <v/>
      </c>
      <c r="N67" s="286" t="s">
        <v>8</v>
      </c>
      <c r="O67" s="287"/>
      <c r="P67" s="288"/>
      <c r="Q67" s="57">
        <f>P24+P27+P30+P33+P36+P39+P42+P45+P48+P51+P54+P57+P60</f>
        <v>0</v>
      </c>
      <c r="R67" s="78"/>
      <c r="AO67" s="21"/>
    </row>
    <row r="68" spans="2:41" s="4" customFormat="1" ht="15" customHeight="1">
      <c r="B68" s="23">
        <v>47</v>
      </c>
      <c r="C68" s="361"/>
      <c r="D68" s="362"/>
      <c r="E68" s="237"/>
      <c r="F68" s="241" t="str">
        <f>IF(E68&lt;&gt;"",1,"")</f>
        <v/>
      </c>
      <c r="H68" s="280" t="s">
        <v>12</v>
      </c>
      <c r="I68" s="361"/>
      <c r="J68" s="362"/>
      <c r="K68" s="237"/>
      <c r="L68" s="241" t="str">
        <f>IF(K68&lt;&gt;"",1,"")</f>
        <v/>
      </c>
      <c r="N68" s="289" t="s">
        <v>9</v>
      </c>
      <c r="O68" s="290"/>
      <c r="P68" s="291"/>
      <c r="Q68" s="57">
        <f>SUM(Q65:Q67)</f>
        <v>0</v>
      </c>
      <c r="R68" s="78"/>
      <c r="AO68" s="21"/>
    </row>
    <row r="69" spans="2:41" s="4" customFormat="1" ht="15" customHeight="1">
      <c r="B69" s="23">
        <v>48</v>
      </c>
      <c r="C69" s="361"/>
      <c r="D69" s="362"/>
      <c r="E69" s="237"/>
      <c r="F69" s="241" t="str">
        <f>IF(E69&lt;&gt;"",1,"")</f>
        <v/>
      </c>
      <c r="H69" s="281"/>
      <c r="I69" s="361"/>
      <c r="J69" s="362"/>
      <c r="K69" s="237"/>
      <c r="L69" s="241" t="str">
        <f>IF(K69&lt;&gt;"",1,"")</f>
        <v/>
      </c>
      <c r="N69" s="248" t="s">
        <v>10</v>
      </c>
      <c r="O69" s="249"/>
      <c r="P69" s="250"/>
      <c r="Q69" s="57">
        <f>COUNTA(C22:D76)+COUNTA(I22:J76)</f>
        <v>0</v>
      </c>
      <c r="R69" s="35"/>
      <c r="AO69" s="21"/>
    </row>
    <row r="70" spans="2:41" s="4" customFormat="1" ht="15" customHeight="1" thickBot="1">
      <c r="B70" s="23">
        <v>49</v>
      </c>
      <c r="C70" s="361"/>
      <c r="D70" s="362"/>
      <c r="E70" s="237"/>
      <c r="F70" s="241" t="str">
        <f>IF(E70&lt;&gt;"",1,"")</f>
        <v/>
      </c>
      <c r="H70" s="281"/>
      <c r="I70" s="361"/>
      <c r="J70" s="362"/>
      <c r="K70" s="237"/>
      <c r="L70" s="241" t="str">
        <f>IF(K70&lt;&gt;"",1,"")</f>
        <v/>
      </c>
      <c r="N70" s="251" t="s">
        <v>11</v>
      </c>
      <c r="O70" s="252"/>
      <c r="P70" s="253"/>
      <c r="Q70" s="58">
        <f>SUM(L68:L76)</f>
        <v>0</v>
      </c>
      <c r="AO70" s="21"/>
    </row>
    <row r="71" spans="2:41" s="4" customFormat="1" ht="15" customHeight="1">
      <c r="B71" s="23">
        <v>50</v>
      </c>
      <c r="C71" s="361"/>
      <c r="D71" s="362"/>
      <c r="E71" s="237"/>
      <c r="F71" s="241" t="str">
        <f>IF(E71&lt;&gt;"",1,"")</f>
        <v/>
      </c>
      <c r="H71" s="281"/>
      <c r="I71" s="361"/>
      <c r="J71" s="362"/>
      <c r="K71" s="237"/>
      <c r="L71" s="241" t="str">
        <f>IF(K71&lt;&gt;"",1,"")</f>
        <v/>
      </c>
      <c r="N71" s="231"/>
      <c r="O71" s="231"/>
      <c r="P71" s="231"/>
      <c r="Q71" s="231"/>
      <c r="AO71" s="21"/>
    </row>
    <row r="72" spans="2:41" s="4" customFormat="1" ht="15" customHeight="1">
      <c r="B72" s="23">
        <v>51</v>
      </c>
      <c r="C72" s="361"/>
      <c r="D72" s="362"/>
      <c r="E72" s="237"/>
      <c r="F72" s="241" t="str">
        <f>IF(E72&lt;&gt;"",1,"")</f>
        <v/>
      </c>
      <c r="H72" s="281"/>
      <c r="I72" s="361"/>
      <c r="J72" s="362"/>
      <c r="K72" s="237"/>
      <c r="L72" s="241" t="str">
        <f>IF(K72&lt;&gt;"",1,"")</f>
        <v/>
      </c>
      <c r="N72" s="231"/>
      <c r="O72" s="231"/>
      <c r="P72" s="231"/>
      <c r="Q72" s="231"/>
      <c r="AO72" s="21"/>
    </row>
    <row r="73" spans="2:41" s="4" customFormat="1" ht="15" customHeight="1">
      <c r="B73" s="23">
        <v>52</v>
      </c>
      <c r="C73" s="361"/>
      <c r="D73" s="362"/>
      <c r="E73" s="237"/>
      <c r="F73" s="241" t="str">
        <f>IF(E73&lt;&gt;"",1,"")</f>
        <v/>
      </c>
      <c r="H73" s="281"/>
      <c r="I73" s="361"/>
      <c r="J73" s="362"/>
      <c r="K73" s="237"/>
      <c r="L73" s="241" t="str">
        <f>IF(K73&lt;&gt;"",1,"")</f>
        <v/>
      </c>
      <c r="N73" s="231"/>
      <c r="O73" s="231"/>
      <c r="P73" s="231"/>
      <c r="Q73" s="231"/>
      <c r="AO73" s="21"/>
    </row>
    <row r="74" spans="2:41" s="4" customFormat="1" ht="15" customHeight="1">
      <c r="B74" s="23">
        <v>53</v>
      </c>
      <c r="C74" s="361"/>
      <c r="D74" s="362"/>
      <c r="E74" s="237"/>
      <c r="F74" s="241" t="str">
        <f>IF(E74&lt;&gt;"",1,"")</f>
        <v/>
      </c>
      <c r="H74" s="281"/>
      <c r="I74" s="361"/>
      <c r="J74" s="362"/>
      <c r="K74" s="237"/>
      <c r="L74" s="241" t="str">
        <f>IF(K74&lt;&gt;"",1,"")</f>
        <v/>
      </c>
      <c r="N74" s="231"/>
      <c r="O74" s="231"/>
      <c r="P74" s="231"/>
      <c r="Q74" s="231"/>
      <c r="AO74" s="21"/>
    </row>
    <row r="75" spans="2:41" s="4" customFormat="1" ht="15" customHeight="1">
      <c r="B75" s="23">
        <v>54</v>
      </c>
      <c r="C75" s="361"/>
      <c r="D75" s="362"/>
      <c r="E75" s="237"/>
      <c r="F75" s="241" t="str">
        <f>IF(E75&lt;&gt;"",1,"")</f>
        <v/>
      </c>
      <c r="H75" s="281"/>
      <c r="I75" s="361"/>
      <c r="J75" s="362"/>
      <c r="K75" s="237"/>
      <c r="L75" s="241" t="str">
        <f>IF(K75&lt;&gt;"",1,"")</f>
        <v/>
      </c>
      <c r="N75" s="231"/>
      <c r="O75" s="231"/>
      <c r="P75" s="231"/>
      <c r="Q75" s="231"/>
      <c r="AO75" s="21"/>
    </row>
    <row r="76" spans="2:41" s="4" customFormat="1" ht="15" customHeight="1">
      <c r="B76" s="23">
        <v>55</v>
      </c>
      <c r="C76" s="361"/>
      <c r="D76" s="362"/>
      <c r="E76" s="237"/>
      <c r="F76" s="241" t="str">
        <f>IF(E76&lt;&gt;"",1,"")</f>
        <v/>
      </c>
      <c r="H76" s="282"/>
      <c r="I76" s="361"/>
      <c r="J76" s="362"/>
      <c r="K76" s="237"/>
      <c r="L76" s="241" t="str">
        <f>IF(K76&lt;&gt;"",1,"")</f>
        <v/>
      </c>
      <c r="N76" s="231"/>
      <c r="O76" s="231"/>
      <c r="P76" s="231"/>
      <c r="Q76" s="231"/>
      <c r="AO76" s="21"/>
    </row>
    <row r="77" spans="2:41" s="4" customFormat="1" ht="15" customHeight="1">
      <c r="F77" s="35"/>
      <c r="G77" s="35"/>
      <c r="H77" s="35"/>
      <c r="I77" s="35"/>
      <c r="L77" s="22"/>
      <c r="AO77" s="21"/>
    </row>
    <row r="78" spans="2:41" s="4" customFormat="1" ht="15" customHeight="1">
      <c r="L78" s="22"/>
      <c r="AO78" s="21"/>
    </row>
    <row r="79" spans="2:41" s="4" customFormat="1" ht="15" customHeight="1">
      <c r="L79" s="22"/>
      <c r="AO79" s="21"/>
    </row>
    <row r="80" spans="2:41" s="4" customFormat="1" ht="15" customHeight="1">
      <c r="L80" s="22"/>
      <c r="AO80" s="21"/>
    </row>
    <row r="81" spans="12:41" s="4" customFormat="1" ht="15" customHeight="1">
      <c r="L81" s="22"/>
      <c r="AO81" s="21"/>
    </row>
    <row r="82" spans="12:41" s="4" customFormat="1" ht="15" customHeight="1">
      <c r="L82" s="22"/>
      <c r="AO82" s="21"/>
    </row>
    <row r="83" spans="12:41" s="4" customFormat="1" ht="15" customHeight="1">
      <c r="L83" s="22"/>
      <c r="AO83" s="21"/>
    </row>
    <row r="84" spans="12:41" s="4" customFormat="1" ht="15" customHeight="1">
      <c r="L84" s="22"/>
      <c r="AO84" s="21"/>
    </row>
    <row r="85" spans="12:41" s="4" customFormat="1" ht="15" customHeight="1">
      <c r="L85" s="22"/>
      <c r="AO85" s="21"/>
    </row>
    <row r="86" spans="12:41" s="4" customFormat="1" ht="15" customHeight="1">
      <c r="L86" s="22"/>
      <c r="AO86" s="21"/>
    </row>
    <row r="87" spans="12:41" s="4" customFormat="1" ht="15" customHeight="1">
      <c r="L87" s="22"/>
      <c r="AO87" s="21"/>
    </row>
    <row r="88" spans="12:41" s="4" customFormat="1" ht="15" customHeight="1">
      <c r="L88" s="22"/>
      <c r="AO88" s="21"/>
    </row>
    <row r="89" spans="12:41" s="4" customFormat="1" ht="15" customHeight="1">
      <c r="L89" s="22"/>
      <c r="AO89" s="21"/>
    </row>
    <row r="90" spans="12:41" s="4" customFormat="1" ht="15" customHeight="1">
      <c r="L90" s="22"/>
      <c r="AO90" s="21"/>
    </row>
    <row r="91" spans="12:41" s="4" customFormat="1" ht="15" customHeight="1">
      <c r="L91" s="22"/>
      <c r="AO91" s="21"/>
    </row>
    <row r="92" spans="12:41" s="4" customFormat="1" ht="15" customHeight="1">
      <c r="L92" s="22"/>
      <c r="AO92" s="21"/>
    </row>
    <row r="93" spans="12:41" s="4" customFormat="1" ht="15" customHeight="1">
      <c r="L93" s="22"/>
      <c r="AO93" s="21"/>
    </row>
    <row r="94" spans="12:41" s="4" customFormat="1" ht="15" customHeight="1">
      <c r="L94" s="22"/>
      <c r="AO94" s="21"/>
    </row>
    <row r="95" spans="12:41" s="4" customFormat="1" ht="15" customHeight="1">
      <c r="L95" s="22"/>
      <c r="AO95" s="21"/>
    </row>
    <row r="96" spans="12:41" s="4" customFormat="1" ht="15" customHeight="1">
      <c r="L96" s="22"/>
      <c r="AO96" s="21"/>
    </row>
    <row r="97" spans="12:41" s="4" customFormat="1" ht="15" customHeight="1">
      <c r="L97" s="22"/>
      <c r="AO97" s="21"/>
    </row>
    <row r="98" spans="12:41" s="4" customFormat="1" ht="15" customHeight="1">
      <c r="L98" s="22"/>
      <c r="AO98" s="21"/>
    </row>
    <row r="99" spans="12:41" s="4" customFormat="1" ht="15" customHeight="1">
      <c r="L99" s="22"/>
      <c r="AO99" s="21"/>
    </row>
    <row r="100" spans="12:41" s="4" customFormat="1" ht="15" customHeight="1">
      <c r="L100" s="22"/>
      <c r="AO100" s="21"/>
    </row>
    <row r="101" spans="12:41" s="4" customFormat="1" ht="15" customHeight="1">
      <c r="L101" s="22"/>
      <c r="AO101" s="21"/>
    </row>
    <row r="102" spans="12:41" s="4" customFormat="1" ht="15" customHeight="1">
      <c r="L102" s="22"/>
      <c r="AO102" s="21"/>
    </row>
    <row r="103" spans="12:41" s="4" customFormat="1" ht="15" customHeight="1">
      <c r="L103" s="22"/>
      <c r="AO103" s="21"/>
    </row>
    <row r="104" spans="12:41" s="4" customFormat="1" ht="15" customHeight="1">
      <c r="L104" s="22"/>
      <c r="AO104" s="21"/>
    </row>
    <row r="105" spans="12:41" s="4" customFormat="1" ht="15" customHeight="1">
      <c r="L105" s="22"/>
      <c r="AO105" s="21"/>
    </row>
    <row r="106" spans="12:41" s="4" customFormat="1" ht="15" customHeight="1">
      <c r="L106" s="22"/>
      <c r="AO106" s="21"/>
    </row>
    <row r="107" spans="12:41" s="4" customFormat="1" ht="15" customHeight="1">
      <c r="L107" s="22"/>
      <c r="AO107" s="21"/>
    </row>
    <row r="108" spans="12:41" s="4" customFormat="1" ht="15" customHeight="1">
      <c r="L108" s="22"/>
      <c r="AO108" s="21"/>
    </row>
    <row r="109" spans="12:41" s="4" customFormat="1" ht="15" customHeight="1">
      <c r="L109" s="22"/>
      <c r="AO109" s="21"/>
    </row>
    <row r="110" spans="12:41" s="4" customFormat="1" ht="15" customHeight="1">
      <c r="L110" s="22"/>
      <c r="AO110" s="21"/>
    </row>
    <row r="111" spans="12:41" s="4" customFormat="1" ht="15" customHeight="1">
      <c r="L111" s="22"/>
      <c r="AO111" s="21"/>
    </row>
    <row r="112" spans="12:41" s="4" customFormat="1" ht="15" customHeight="1">
      <c r="L112" s="22"/>
      <c r="AO112" s="21"/>
    </row>
    <row r="113" spans="12:41" s="4" customFormat="1" ht="15" customHeight="1">
      <c r="L113" s="22"/>
      <c r="AO113" s="21"/>
    </row>
    <row r="114" spans="12:41" s="4" customFormat="1" ht="15" customHeight="1">
      <c r="L114" s="22"/>
      <c r="AO114" s="21"/>
    </row>
    <row r="115" spans="12:41" s="4" customFormat="1" ht="15" customHeight="1">
      <c r="L115" s="22"/>
      <c r="AO115" s="21"/>
    </row>
    <row r="116" spans="12:41" s="4" customFormat="1" ht="15" customHeight="1">
      <c r="L116" s="22"/>
      <c r="AO116" s="21"/>
    </row>
    <row r="117" spans="12:41" s="4" customFormat="1" ht="15" customHeight="1">
      <c r="L117" s="22"/>
      <c r="AO117" s="21"/>
    </row>
    <row r="118" spans="12:41" s="4" customFormat="1" ht="15" customHeight="1">
      <c r="L118" s="22"/>
      <c r="AO118" s="21"/>
    </row>
    <row r="119" spans="12:41" s="4" customFormat="1" ht="15" customHeight="1">
      <c r="L119" s="22"/>
      <c r="AO119" s="21"/>
    </row>
    <row r="120" spans="12:41" s="4" customFormat="1" ht="15" customHeight="1">
      <c r="L120" s="22"/>
      <c r="AO120" s="21"/>
    </row>
    <row r="121" spans="12:41" s="4" customFormat="1" ht="15" customHeight="1">
      <c r="L121" s="22"/>
      <c r="AO121" s="21"/>
    </row>
    <row r="122" spans="12:41" s="4" customFormat="1" ht="15" customHeight="1">
      <c r="L122" s="22"/>
      <c r="AO122" s="21"/>
    </row>
    <row r="123" spans="12:41" s="4" customFormat="1" ht="15" customHeight="1">
      <c r="L123" s="22"/>
      <c r="AO123" s="21"/>
    </row>
    <row r="124" spans="12:41" s="4" customFormat="1" ht="15" customHeight="1">
      <c r="L124" s="22"/>
      <c r="AO124" s="21"/>
    </row>
    <row r="125" spans="12:41" s="4" customFormat="1" ht="15" customHeight="1">
      <c r="L125" s="22"/>
      <c r="AO125" s="21"/>
    </row>
    <row r="126" spans="12:41" s="4" customFormat="1" ht="15" customHeight="1">
      <c r="L126" s="22"/>
      <c r="AO126" s="21"/>
    </row>
    <row r="127" spans="12:41" s="4" customFormat="1" ht="15" customHeight="1">
      <c r="L127" s="22"/>
      <c r="AO127" s="21"/>
    </row>
    <row r="128" spans="12:41" s="4" customFormat="1" ht="15" customHeight="1">
      <c r="L128" s="22"/>
      <c r="AO128" s="21"/>
    </row>
    <row r="129" spans="12:41" s="4" customFormat="1" ht="15" customHeight="1">
      <c r="L129" s="22"/>
      <c r="AO129" s="21"/>
    </row>
    <row r="130" spans="12:41" s="4" customFormat="1" ht="15" customHeight="1">
      <c r="L130" s="22"/>
      <c r="AO130" s="21"/>
    </row>
    <row r="131" spans="12:41" s="4" customFormat="1" ht="15" customHeight="1">
      <c r="L131" s="22"/>
      <c r="AO131" s="21"/>
    </row>
    <row r="132" spans="12:41" s="4" customFormat="1" ht="15" customHeight="1">
      <c r="L132" s="22"/>
      <c r="AO132" s="21"/>
    </row>
    <row r="133" spans="12:41" s="4" customFormat="1" ht="15" customHeight="1">
      <c r="L133" s="22"/>
      <c r="AO133" s="21"/>
    </row>
    <row r="134" spans="12:41" s="4" customFormat="1" ht="15" customHeight="1">
      <c r="L134" s="22"/>
      <c r="AO134" s="21"/>
    </row>
    <row r="135" spans="12:41" s="4" customFormat="1" ht="15" customHeight="1">
      <c r="L135" s="22"/>
      <c r="AO135" s="21"/>
    </row>
    <row r="136" spans="12:41" s="4" customFormat="1" ht="15" customHeight="1">
      <c r="L136" s="22"/>
      <c r="AO136" s="21"/>
    </row>
    <row r="137" spans="12:41" s="4" customFormat="1" ht="15" customHeight="1">
      <c r="L137" s="22"/>
      <c r="AO137" s="21"/>
    </row>
    <row r="138" spans="12:41" s="4" customFormat="1" ht="15" customHeight="1">
      <c r="L138" s="22"/>
      <c r="AO138" s="21"/>
    </row>
    <row r="139" spans="12:41" s="4" customFormat="1" ht="15" customHeight="1">
      <c r="L139" s="22"/>
      <c r="AO139" s="21"/>
    </row>
    <row r="140" spans="12:41" s="4" customFormat="1" ht="15" customHeight="1">
      <c r="L140" s="22"/>
      <c r="AO140" s="21"/>
    </row>
    <row r="141" spans="12:41" s="4" customFormat="1" ht="15" customHeight="1">
      <c r="L141" s="22"/>
      <c r="AO141" s="21"/>
    </row>
    <row r="142" spans="12:41" s="4" customFormat="1" ht="15" customHeight="1">
      <c r="L142" s="22"/>
      <c r="AO142" s="21"/>
    </row>
    <row r="143" spans="12:41" s="4" customFormat="1" ht="15" customHeight="1">
      <c r="L143" s="22"/>
      <c r="AO143" s="21"/>
    </row>
    <row r="144" spans="12:41" s="4" customFormat="1" ht="15" customHeight="1">
      <c r="L144" s="22"/>
      <c r="AO144" s="21"/>
    </row>
    <row r="145" spans="12:41" s="4" customFormat="1" ht="15" customHeight="1">
      <c r="L145" s="22"/>
      <c r="AO145" s="21"/>
    </row>
    <row r="146" spans="12:41" s="4" customFormat="1" ht="15" customHeight="1">
      <c r="L146" s="22"/>
      <c r="AO146" s="21"/>
    </row>
    <row r="147" spans="12:41" s="4" customFormat="1" ht="15" customHeight="1">
      <c r="L147" s="22"/>
      <c r="AO147" s="21"/>
    </row>
    <row r="148" spans="12:41" s="4" customFormat="1" ht="15" customHeight="1">
      <c r="L148" s="22"/>
      <c r="AO148" s="21"/>
    </row>
    <row r="149" spans="12:41" s="4" customFormat="1" ht="15" customHeight="1">
      <c r="L149" s="22"/>
      <c r="AO149" s="21"/>
    </row>
    <row r="150" spans="12:41" s="4" customFormat="1" ht="15" customHeight="1">
      <c r="L150" s="22"/>
      <c r="AO150" s="21"/>
    </row>
    <row r="151" spans="12:41" s="4" customFormat="1" ht="15" customHeight="1">
      <c r="L151" s="22"/>
      <c r="AO151" s="21"/>
    </row>
    <row r="152" spans="12:41" s="4" customFormat="1" ht="15" customHeight="1">
      <c r="L152" s="22"/>
      <c r="AO152" s="21"/>
    </row>
    <row r="153" spans="12:41" s="4" customFormat="1" ht="15" customHeight="1">
      <c r="L153" s="22"/>
      <c r="AO153" s="21"/>
    </row>
    <row r="154" spans="12:41" s="4" customFormat="1" ht="15" customHeight="1">
      <c r="L154" s="22"/>
      <c r="AO154" s="21"/>
    </row>
    <row r="155" spans="12:41" s="4" customFormat="1" ht="15" customHeight="1">
      <c r="L155" s="22"/>
      <c r="AO155" s="21"/>
    </row>
    <row r="156" spans="12:41" s="4" customFormat="1" ht="15" customHeight="1">
      <c r="L156" s="22"/>
      <c r="AO156" s="21"/>
    </row>
    <row r="157" spans="12:41" s="4" customFormat="1" ht="15" customHeight="1">
      <c r="L157" s="22"/>
      <c r="AO157" s="21"/>
    </row>
    <row r="158" spans="12:41" s="4" customFormat="1" ht="15" customHeight="1">
      <c r="L158" s="22"/>
      <c r="AO158" s="21"/>
    </row>
    <row r="159" spans="12:41" s="4" customFormat="1" ht="15" customHeight="1">
      <c r="L159" s="22"/>
      <c r="AO159" s="21"/>
    </row>
    <row r="160" spans="12:41" s="4" customFormat="1" ht="15" customHeight="1">
      <c r="L160" s="22"/>
      <c r="AO160" s="21"/>
    </row>
    <row r="161" spans="12:41" s="4" customFormat="1" ht="15" customHeight="1">
      <c r="L161" s="22"/>
      <c r="AO161" s="21"/>
    </row>
    <row r="162" spans="12:41" s="4" customFormat="1" ht="15" customHeight="1">
      <c r="L162" s="22"/>
      <c r="AO162" s="21"/>
    </row>
    <row r="163" spans="12:41" s="4" customFormat="1" ht="15" customHeight="1">
      <c r="L163" s="22"/>
      <c r="AO163" s="21"/>
    </row>
    <row r="164" spans="12:41" s="4" customFormat="1" ht="15" customHeight="1">
      <c r="L164" s="22"/>
      <c r="AO164" s="21"/>
    </row>
    <row r="165" spans="12:41" s="4" customFormat="1" ht="15" customHeight="1">
      <c r="L165" s="22"/>
      <c r="AO165" s="21"/>
    </row>
    <row r="166" spans="12:41" s="4" customFormat="1" ht="15" customHeight="1">
      <c r="L166" s="22"/>
      <c r="AO166" s="21"/>
    </row>
    <row r="167" spans="12:41" s="4" customFormat="1" ht="15" customHeight="1">
      <c r="L167" s="22"/>
      <c r="AO167" s="21"/>
    </row>
    <row r="168" spans="12:41" s="4" customFormat="1" ht="15" customHeight="1">
      <c r="L168" s="22"/>
      <c r="AO168" s="21"/>
    </row>
    <row r="169" spans="12:41" s="4" customFormat="1" ht="15" customHeight="1">
      <c r="L169" s="22"/>
      <c r="AO169" s="21"/>
    </row>
    <row r="170" spans="12:41" s="4" customFormat="1" ht="15" customHeight="1">
      <c r="L170" s="22"/>
      <c r="AO170" s="21"/>
    </row>
    <row r="171" spans="12:41" s="4" customFormat="1" ht="15" customHeight="1">
      <c r="L171" s="22"/>
      <c r="AO171" s="21"/>
    </row>
    <row r="172" spans="12:41" s="4" customFormat="1" ht="15" customHeight="1">
      <c r="L172" s="22"/>
      <c r="AO172" s="21"/>
    </row>
    <row r="173" spans="12:41" s="4" customFormat="1" ht="15" customHeight="1">
      <c r="L173" s="22"/>
      <c r="AO173" s="21"/>
    </row>
    <row r="174" spans="12:41" s="4" customFormat="1" ht="15" customHeight="1">
      <c r="L174" s="22"/>
      <c r="AO174" s="21"/>
    </row>
    <row r="175" spans="12:41" s="4" customFormat="1" ht="15" customHeight="1">
      <c r="L175" s="22"/>
      <c r="AO175" s="21"/>
    </row>
    <row r="176" spans="12:41" s="4" customFormat="1" ht="15" customHeight="1">
      <c r="L176" s="22"/>
      <c r="AO176" s="21"/>
    </row>
    <row r="177" spans="12:41" s="4" customFormat="1" ht="15" customHeight="1">
      <c r="L177" s="22"/>
      <c r="AO177" s="21"/>
    </row>
    <row r="178" spans="12:41" s="4" customFormat="1" ht="15" customHeight="1">
      <c r="L178" s="22"/>
      <c r="AO178" s="21"/>
    </row>
    <row r="179" spans="12:41" s="4" customFormat="1" ht="15" customHeight="1">
      <c r="L179" s="22"/>
      <c r="AO179" s="21"/>
    </row>
    <row r="180" spans="12:41" s="4" customFormat="1" ht="15" customHeight="1">
      <c r="L180" s="22"/>
      <c r="AO180" s="21"/>
    </row>
    <row r="181" spans="12:41" s="4" customFormat="1" ht="15" customHeight="1">
      <c r="L181" s="22"/>
      <c r="AO181" s="21"/>
    </row>
    <row r="182" spans="12:41" s="4" customFormat="1" ht="15" customHeight="1">
      <c r="L182" s="22"/>
      <c r="AO182" s="21"/>
    </row>
    <row r="183" spans="12:41" s="4" customFormat="1" ht="15" customHeight="1">
      <c r="L183" s="22"/>
      <c r="AO183" s="21"/>
    </row>
    <row r="184" spans="12:41" s="4" customFormat="1" ht="15" customHeight="1">
      <c r="L184" s="22"/>
      <c r="AO184" s="21"/>
    </row>
    <row r="185" spans="12:41" s="4" customFormat="1" ht="15" customHeight="1">
      <c r="L185" s="22"/>
      <c r="AO185" s="21"/>
    </row>
    <row r="186" spans="12:41" s="4" customFormat="1" ht="15" customHeight="1">
      <c r="L186" s="22"/>
      <c r="AO186" s="21"/>
    </row>
    <row r="187" spans="12:41" s="4" customFormat="1" ht="15" customHeight="1">
      <c r="L187" s="22"/>
      <c r="AO187" s="21"/>
    </row>
    <row r="188" spans="12:41" s="4" customFormat="1" ht="15" customHeight="1">
      <c r="L188" s="22"/>
      <c r="AO188" s="21"/>
    </row>
    <row r="189" spans="12:41" s="4" customFormat="1" ht="15" customHeight="1">
      <c r="L189" s="22"/>
      <c r="AO189" s="21"/>
    </row>
    <row r="190" spans="12:41" s="4" customFormat="1" ht="15" customHeight="1">
      <c r="L190" s="22"/>
      <c r="AO190" s="21"/>
    </row>
    <row r="191" spans="12:41" s="4" customFormat="1" ht="15" customHeight="1">
      <c r="L191" s="22"/>
      <c r="AO191" s="21"/>
    </row>
    <row r="192" spans="12:41" s="4" customFormat="1" ht="15" customHeight="1">
      <c r="L192" s="22"/>
      <c r="AO192" s="21"/>
    </row>
    <row r="193" spans="12:41" s="4" customFormat="1" ht="15" customHeight="1">
      <c r="L193" s="22"/>
      <c r="AO193" s="21"/>
    </row>
    <row r="194" spans="12:41" s="4" customFormat="1" ht="15" customHeight="1">
      <c r="L194" s="22"/>
      <c r="AO194" s="21"/>
    </row>
    <row r="195" spans="12:41" s="4" customFormat="1" ht="15" customHeight="1">
      <c r="L195" s="22"/>
      <c r="AO195" s="21"/>
    </row>
    <row r="196" spans="12:41" s="4" customFormat="1" ht="15" customHeight="1">
      <c r="L196" s="22"/>
      <c r="AO196" s="21"/>
    </row>
    <row r="197" spans="12:41" s="4" customFormat="1" ht="15" customHeight="1">
      <c r="L197" s="22"/>
      <c r="AO197" s="21"/>
    </row>
    <row r="198" spans="12:41" s="4" customFormat="1" ht="15" customHeight="1">
      <c r="L198" s="22"/>
      <c r="AO198" s="21"/>
    </row>
    <row r="199" spans="12:41" s="4" customFormat="1" ht="15" customHeight="1">
      <c r="L199" s="22"/>
      <c r="AO199" s="21"/>
    </row>
    <row r="200" spans="12:41" s="4" customFormat="1" ht="15" customHeight="1">
      <c r="L200" s="22"/>
      <c r="AO200" s="21"/>
    </row>
    <row r="201" spans="12:41" s="4" customFormat="1" ht="15" customHeight="1">
      <c r="L201" s="22"/>
      <c r="AO201" s="21"/>
    </row>
    <row r="202" spans="12:41" s="4" customFormat="1" ht="15" customHeight="1">
      <c r="L202" s="22"/>
      <c r="AO202" s="21"/>
    </row>
    <row r="203" spans="12:41" s="4" customFormat="1" ht="15" customHeight="1">
      <c r="L203" s="22"/>
      <c r="AO203" s="21"/>
    </row>
    <row r="204" spans="12:41" s="4" customFormat="1" ht="15" customHeight="1">
      <c r="L204" s="22"/>
      <c r="AO204" s="21"/>
    </row>
    <row r="205" spans="12:41" s="4" customFormat="1" ht="15" customHeight="1">
      <c r="L205" s="22"/>
      <c r="AO205" s="21"/>
    </row>
    <row r="206" spans="12:41" s="4" customFormat="1" ht="15" customHeight="1">
      <c r="L206" s="22"/>
      <c r="AO206" s="21"/>
    </row>
    <row r="207" spans="12:41" s="4" customFormat="1" ht="15" customHeight="1">
      <c r="L207" s="22"/>
      <c r="AO207" s="21"/>
    </row>
    <row r="208" spans="12:41" s="4" customFormat="1" ht="15" customHeight="1">
      <c r="L208" s="22"/>
      <c r="AO208" s="21"/>
    </row>
    <row r="209" spans="12:41" s="4" customFormat="1" ht="15" customHeight="1">
      <c r="L209" s="22"/>
      <c r="AO209" s="21"/>
    </row>
    <row r="210" spans="12:41" s="4" customFormat="1" ht="15" customHeight="1">
      <c r="L210" s="22"/>
      <c r="AO210" s="21"/>
    </row>
    <row r="211" spans="12:41" s="4" customFormat="1" ht="15" customHeight="1">
      <c r="L211" s="22"/>
      <c r="AO211" s="21"/>
    </row>
    <row r="212" spans="12:41" s="4" customFormat="1" ht="15" customHeight="1">
      <c r="L212" s="22"/>
      <c r="AO212" s="21"/>
    </row>
    <row r="213" spans="12:41" s="4" customFormat="1" ht="15" customHeight="1">
      <c r="L213" s="22"/>
      <c r="AO213" s="21"/>
    </row>
    <row r="214" spans="12:41" s="4" customFormat="1" ht="15" customHeight="1">
      <c r="L214" s="22"/>
      <c r="AO214" s="21"/>
    </row>
    <row r="215" spans="12:41" s="4" customFormat="1" ht="15" customHeight="1">
      <c r="L215" s="22"/>
      <c r="AO215" s="21"/>
    </row>
    <row r="216" spans="12:41" s="4" customFormat="1" ht="15" customHeight="1">
      <c r="L216" s="22"/>
      <c r="AO216" s="21"/>
    </row>
    <row r="217" spans="12:41" s="4" customFormat="1" ht="15" customHeight="1">
      <c r="L217" s="22"/>
      <c r="AO217" s="21"/>
    </row>
    <row r="218" spans="12:41" s="4" customFormat="1" ht="15" customHeight="1">
      <c r="L218" s="22"/>
      <c r="AO218" s="21"/>
    </row>
    <row r="219" spans="12:41" s="4" customFormat="1" ht="15" customHeight="1">
      <c r="L219" s="22"/>
      <c r="AO219" s="21"/>
    </row>
    <row r="220" spans="12:41" s="4" customFormat="1" ht="15" customHeight="1">
      <c r="L220" s="22"/>
      <c r="AO220" s="21"/>
    </row>
    <row r="221" spans="12:41" s="4" customFormat="1" ht="15" customHeight="1">
      <c r="L221" s="22"/>
      <c r="AO221" s="21"/>
    </row>
    <row r="222" spans="12:41" s="4" customFormat="1" ht="15" customHeight="1">
      <c r="L222" s="22"/>
      <c r="AO222" s="21"/>
    </row>
    <row r="223" spans="12:41" s="4" customFormat="1" ht="15" customHeight="1">
      <c r="L223" s="22"/>
      <c r="AO223" s="21"/>
    </row>
    <row r="224" spans="12:41" s="4" customFormat="1" ht="15" customHeight="1">
      <c r="L224" s="22"/>
      <c r="AO224" s="21"/>
    </row>
    <row r="225" spans="12:41" s="4" customFormat="1" ht="15" customHeight="1">
      <c r="L225" s="22"/>
      <c r="AO225" s="21"/>
    </row>
    <row r="226" spans="12:41" s="4" customFormat="1" ht="15" customHeight="1">
      <c r="L226" s="22"/>
      <c r="AO226" s="21"/>
    </row>
    <row r="227" spans="12:41" s="4" customFormat="1" ht="15" customHeight="1">
      <c r="L227" s="22"/>
      <c r="AO227" s="21"/>
    </row>
    <row r="228" spans="12:41" s="4" customFormat="1" ht="15" customHeight="1">
      <c r="L228" s="22"/>
      <c r="AO228" s="21"/>
    </row>
    <row r="229" spans="12:41" s="4" customFormat="1" ht="15" customHeight="1">
      <c r="L229" s="22"/>
      <c r="AO229" s="21"/>
    </row>
    <row r="230" spans="12:41" s="4" customFormat="1" ht="15" customHeight="1">
      <c r="L230" s="22"/>
      <c r="AO230" s="21"/>
    </row>
    <row r="231" spans="12:41" s="4" customFormat="1" ht="15" customHeight="1">
      <c r="L231" s="22"/>
      <c r="AO231" s="21"/>
    </row>
    <row r="232" spans="12:41" s="4" customFormat="1" ht="15" customHeight="1">
      <c r="L232" s="22"/>
      <c r="AO232" s="21"/>
    </row>
    <row r="233" spans="12:41" s="4" customFormat="1" ht="15" customHeight="1">
      <c r="L233" s="22"/>
      <c r="AO233" s="21"/>
    </row>
    <row r="234" spans="12:41" s="4" customFormat="1" ht="15" customHeight="1">
      <c r="L234" s="22"/>
      <c r="AO234" s="21"/>
    </row>
    <row r="235" spans="12:41" s="4" customFormat="1" ht="15" customHeight="1">
      <c r="L235" s="22"/>
      <c r="AO235" s="21"/>
    </row>
    <row r="236" spans="12:41" s="4" customFormat="1" ht="15" customHeight="1">
      <c r="L236" s="22"/>
      <c r="AO236" s="21"/>
    </row>
    <row r="237" spans="12:41" s="4" customFormat="1" ht="15" customHeight="1">
      <c r="L237" s="22"/>
      <c r="AO237" s="21"/>
    </row>
    <row r="238" spans="12:41" s="4" customFormat="1" ht="15" customHeight="1">
      <c r="L238" s="22"/>
      <c r="AO238" s="21"/>
    </row>
    <row r="239" spans="12:41" s="4" customFormat="1" ht="15" customHeight="1">
      <c r="L239" s="22"/>
      <c r="AO239" s="21"/>
    </row>
    <row r="240" spans="12:41" s="4" customFormat="1" ht="15" customHeight="1">
      <c r="L240" s="22"/>
      <c r="AO240" s="21"/>
    </row>
    <row r="241" spans="12:41" s="4" customFormat="1" ht="15" customHeight="1">
      <c r="L241" s="22"/>
      <c r="AO241" s="21"/>
    </row>
    <row r="242" spans="12:41" s="4" customFormat="1" ht="15" customHeight="1">
      <c r="L242" s="22"/>
      <c r="AO242" s="21"/>
    </row>
    <row r="243" spans="12:41" s="4" customFormat="1" ht="15" customHeight="1">
      <c r="L243" s="22"/>
      <c r="AO243" s="21"/>
    </row>
    <row r="244" spans="12:41" s="4" customFormat="1" ht="15" customHeight="1">
      <c r="L244" s="22"/>
      <c r="AO244" s="21"/>
    </row>
    <row r="245" spans="12:41" s="4" customFormat="1" ht="15" customHeight="1">
      <c r="L245" s="22"/>
      <c r="AO245" s="21"/>
    </row>
  </sheetData>
  <dataConsolidate/>
  <mergeCells count="156">
    <mergeCell ref="D14:G14"/>
    <mergeCell ref="D15:G16"/>
    <mergeCell ref="D19:G19"/>
    <mergeCell ref="K14:L14"/>
    <mergeCell ref="K15:L18"/>
    <mergeCell ref="K19:L19"/>
    <mergeCell ref="M17:N17"/>
    <mergeCell ref="M18:N18"/>
    <mergeCell ref="M19:P19"/>
    <mergeCell ref="M14:P14"/>
    <mergeCell ref="M15:P16"/>
    <mergeCell ref="B11:C11"/>
    <mergeCell ref="K11:L11"/>
    <mergeCell ref="K12:L13"/>
    <mergeCell ref="M11:P11"/>
    <mergeCell ref="M12:P13"/>
    <mergeCell ref="D11:G11"/>
    <mergeCell ref="D12:G13"/>
    <mergeCell ref="D1:S1"/>
    <mergeCell ref="D2:F2"/>
    <mergeCell ref="G2:M2"/>
    <mergeCell ref="D3:F3"/>
    <mergeCell ref="G3:M3"/>
    <mergeCell ref="D4:F4"/>
    <mergeCell ref="G4:M4"/>
    <mergeCell ref="B12:C13"/>
    <mergeCell ref="D5:F5"/>
    <mergeCell ref="G5:M5"/>
    <mergeCell ref="D6:F6"/>
    <mergeCell ref="G6:M6"/>
    <mergeCell ref="D7:F7"/>
    <mergeCell ref="G7:M9"/>
    <mergeCell ref="B14:C14"/>
    <mergeCell ref="B15:C18"/>
    <mergeCell ref="D17:E17"/>
    <mergeCell ref="D18:E18"/>
    <mergeCell ref="B19:C19"/>
    <mergeCell ref="C21:D21"/>
    <mergeCell ref="I21:J21"/>
    <mergeCell ref="C22:D22"/>
    <mergeCell ref="I22:J22"/>
    <mergeCell ref="C23:D23"/>
    <mergeCell ref="I23:J23"/>
    <mergeCell ref="C24:D24"/>
    <mergeCell ref="I24:J24"/>
    <mergeCell ref="C25:D25"/>
    <mergeCell ref="I25:J25"/>
    <mergeCell ref="C26:D26"/>
    <mergeCell ref="I26:J26"/>
    <mergeCell ref="C27:D27"/>
    <mergeCell ref="I27:J27"/>
    <mergeCell ref="C28:D28"/>
    <mergeCell ref="I28:J28"/>
    <mergeCell ref="C29:D29"/>
    <mergeCell ref="I29:J29"/>
    <mergeCell ref="C30:D30"/>
    <mergeCell ref="I30:J30"/>
    <mergeCell ref="C31:D31"/>
    <mergeCell ref="I31:J31"/>
    <mergeCell ref="C32:D32"/>
    <mergeCell ref="I32:J32"/>
    <mergeCell ref="C33:D33"/>
    <mergeCell ref="I33:J33"/>
    <mergeCell ref="C34:D34"/>
    <mergeCell ref="I34:J34"/>
    <mergeCell ref="C35:D35"/>
    <mergeCell ref="I35:J35"/>
    <mergeCell ref="C36:D36"/>
    <mergeCell ref="I36:J36"/>
    <mergeCell ref="C37:D37"/>
    <mergeCell ref="I37:J37"/>
    <mergeCell ref="C38:D38"/>
    <mergeCell ref="I38:J38"/>
    <mergeCell ref="C39:D39"/>
    <mergeCell ref="I39:J39"/>
    <mergeCell ref="C40:D40"/>
    <mergeCell ref="I40:J40"/>
    <mergeCell ref="C41:D41"/>
    <mergeCell ref="I41:J41"/>
    <mergeCell ref="C42:D42"/>
    <mergeCell ref="I42:J42"/>
    <mergeCell ref="C43:D43"/>
    <mergeCell ref="I43:J43"/>
    <mergeCell ref="C44:D44"/>
    <mergeCell ref="I44:J44"/>
    <mergeCell ref="C45:D45"/>
    <mergeCell ref="I45:J45"/>
    <mergeCell ref="C46:D46"/>
    <mergeCell ref="I46:J46"/>
    <mergeCell ref="C47:D47"/>
    <mergeCell ref="I47:J47"/>
    <mergeCell ref="C48:D48"/>
    <mergeCell ref="I48:J48"/>
    <mergeCell ref="C49:D49"/>
    <mergeCell ref="I49:J49"/>
    <mergeCell ref="C50:D50"/>
    <mergeCell ref="I50:J50"/>
    <mergeCell ref="C51:D51"/>
    <mergeCell ref="I51:J51"/>
    <mergeCell ref="C52:D52"/>
    <mergeCell ref="I52:J52"/>
    <mergeCell ref="C53:D53"/>
    <mergeCell ref="I53:J53"/>
    <mergeCell ref="C54:D54"/>
    <mergeCell ref="I54:J54"/>
    <mergeCell ref="C55:D55"/>
    <mergeCell ref="I55:J55"/>
    <mergeCell ref="C56:D56"/>
    <mergeCell ref="I56:J56"/>
    <mergeCell ref="C57:D57"/>
    <mergeCell ref="I57:J57"/>
    <mergeCell ref="C58:D58"/>
    <mergeCell ref="I58:J58"/>
    <mergeCell ref="C59:D59"/>
    <mergeCell ref="I59:J59"/>
    <mergeCell ref="C60:D60"/>
    <mergeCell ref="I60:J60"/>
    <mergeCell ref="N70:P70"/>
    <mergeCell ref="C61:D61"/>
    <mergeCell ref="I61:J61"/>
    <mergeCell ref="C62:D62"/>
    <mergeCell ref="I62:J62"/>
    <mergeCell ref="C63:D63"/>
    <mergeCell ref="I63:J63"/>
    <mergeCell ref="C64:D64"/>
    <mergeCell ref="I64:J64"/>
    <mergeCell ref="C65:D65"/>
    <mergeCell ref="I65:J65"/>
    <mergeCell ref="N65:P65"/>
    <mergeCell ref="C66:D66"/>
    <mergeCell ref="I66:J66"/>
    <mergeCell ref="N66:P66"/>
    <mergeCell ref="C73:D73"/>
    <mergeCell ref="I73:J73"/>
    <mergeCell ref="C74:D74"/>
    <mergeCell ref="I74:J74"/>
    <mergeCell ref="C75:D75"/>
    <mergeCell ref="I75:J75"/>
    <mergeCell ref="N67:P67"/>
    <mergeCell ref="C68:D68"/>
    <mergeCell ref="H68:H76"/>
    <mergeCell ref="I68:J68"/>
    <mergeCell ref="N68:P68"/>
    <mergeCell ref="C69:D69"/>
    <mergeCell ref="I69:J69"/>
    <mergeCell ref="N69:P69"/>
    <mergeCell ref="C76:D76"/>
    <mergeCell ref="I76:J76"/>
    <mergeCell ref="C71:D71"/>
    <mergeCell ref="I71:J71"/>
    <mergeCell ref="C72:D72"/>
    <mergeCell ref="I72:J72"/>
    <mergeCell ref="C67:D67"/>
    <mergeCell ref="I67:J67"/>
    <mergeCell ref="C70:D70"/>
    <mergeCell ref="I70:J70"/>
  </mergeCells>
  <dataValidations count="3">
    <dataValidation type="list" allowBlank="1" showInputMessage="1" showErrorMessage="1" sqref="G4:M4">
      <formula1>$AM$2:$AM$4</formula1>
    </dataValidation>
    <dataValidation type="list" allowBlank="1" showInputMessage="1" showErrorMessage="1" sqref="G6:M6">
      <formula1>$AV$6:$AV$25</formula1>
    </dataValidation>
    <dataValidation type="list" allowBlank="1" showInputMessage="1" showErrorMessage="1" sqref="E22:E76 K22:K76">
      <formula1>$O$22:$O$60</formula1>
    </dataValidation>
  </dataValidations>
  <printOptions horizontalCentered="1" verticalCentered="1"/>
  <pageMargins left="0.157" right="0.27500000000000002" top="0.23599999999999999" bottom="0.23599999999999999" header="0.314" footer="0.314"/>
  <pageSetup scale="55" orientation="portrait" r:id="rId1"/>
  <headerFooter>
    <oddFooter>&amp;Cpage &amp;P of &amp;N&amp;R&amp;8 2011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J103"/>
  <sheetViews>
    <sheetView showGridLines="0" zoomScaleNormal="100" zoomScaleSheetLayoutView="40" zoomScalePageLayoutView="40" workbookViewId="0"/>
  </sheetViews>
  <sheetFormatPr defaultColWidth="8.85546875" defaultRowHeight="18.75"/>
  <cols>
    <col min="1" max="1" width="9.140625" style="231" customWidth="1"/>
    <col min="2" max="2" width="9.140625" style="1" customWidth="1"/>
    <col min="3" max="4" width="9.140625" style="231" customWidth="1"/>
    <col min="5" max="11" width="10.7109375" style="231" customWidth="1"/>
    <col min="12" max="12" width="10.7109375" style="2" customWidth="1"/>
    <col min="13" max="17" width="10.7109375" style="231" customWidth="1"/>
    <col min="18" max="23" width="7.7109375" style="231" customWidth="1"/>
    <col min="24" max="35" width="9.140625" style="231" customWidth="1"/>
    <col min="36" max="36" width="48.42578125" style="231" bestFit="1" customWidth="1"/>
    <col min="37" max="37" width="9.140625" style="231" customWidth="1"/>
    <col min="38" max="38" width="41.5703125" style="231" bestFit="1" customWidth="1"/>
    <col min="39" max="39" width="21" style="231" bestFit="1" customWidth="1"/>
    <col min="40" max="46" width="9.140625" style="231" customWidth="1"/>
    <col min="47" max="47" width="41.5703125" style="231" bestFit="1" customWidth="1"/>
    <col min="48" max="49" width="9.140625" style="231" customWidth="1"/>
    <col min="50" max="52" width="10.7109375" style="231" bestFit="1" customWidth="1"/>
    <col min="53" max="53" width="9.140625" style="231" customWidth="1"/>
    <col min="54" max="54" width="10.7109375" style="231" bestFit="1" customWidth="1"/>
    <col min="55" max="55" width="9.140625" style="231" customWidth="1"/>
    <col min="56" max="56" width="12.28515625" style="231" customWidth="1"/>
    <col min="57" max="57" width="16.140625" style="231" bestFit="1" customWidth="1"/>
    <col min="58" max="64" width="9.140625" style="231" customWidth="1"/>
    <col min="65" max="16384" width="8.85546875" style="231"/>
  </cols>
  <sheetData>
    <row r="1" spans="2:62" ht="27" thickBot="1">
      <c r="B1" s="190"/>
      <c r="C1" s="191"/>
      <c r="D1" s="335" t="s">
        <v>380</v>
      </c>
      <c r="E1" s="336"/>
      <c r="F1" s="336"/>
      <c r="G1" s="336"/>
      <c r="H1" s="336"/>
      <c r="I1" s="336"/>
      <c r="J1" s="336"/>
      <c r="K1" s="336"/>
      <c r="L1" s="336"/>
      <c r="M1" s="336"/>
      <c r="N1" s="336"/>
      <c r="O1" s="336"/>
      <c r="P1" s="336"/>
      <c r="Q1" s="336"/>
      <c r="R1" s="336"/>
      <c r="S1" s="336"/>
      <c r="T1" s="336"/>
      <c r="U1" s="336"/>
      <c r="V1" s="336"/>
    </row>
    <row r="2" spans="2:62" ht="15" customHeight="1">
      <c r="D2" s="300" t="s">
        <v>13</v>
      </c>
      <c r="E2" s="333"/>
      <c r="F2" s="333"/>
      <c r="G2" s="292"/>
      <c r="H2" s="293"/>
      <c r="I2" s="293"/>
      <c r="J2" s="293"/>
      <c r="K2" s="293"/>
      <c r="L2" s="293"/>
      <c r="M2" s="293"/>
      <c r="N2" s="293"/>
      <c r="O2" s="294"/>
      <c r="P2" s="20"/>
      <c r="S2" s="4"/>
      <c r="T2" s="4"/>
    </row>
    <row r="3" spans="2:62" ht="15" customHeight="1">
      <c r="D3" s="265" t="s">
        <v>28</v>
      </c>
      <c r="E3" s="266"/>
      <c r="F3" s="266"/>
      <c r="G3" s="268"/>
      <c r="H3" s="269"/>
      <c r="I3" s="269"/>
      <c r="J3" s="269"/>
      <c r="K3" s="269"/>
      <c r="L3" s="269"/>
      <c r="M3" s="269"/>
      <c r="N3" s="269"/>
      <c r="O3" s="270"/>
      <c r="P3" s="20"/>
      <c r="S3" s="4"/>
      <c r="T3" s="4"/>
    </row>
    <row r="4" spans="2:62" ht="15" customHeight="1">
      <c r="D4" s="265" t="s">
        <v>14</v>
      </c>
      <c r="E4" s="266"/>
      <c r="F4" s="266"/>
      <c r="G4" s="271" t="s">
        <v>63</v>
      </c>
      <c r="H4" s="272"/>
      <c r="I4" s="272"/>
      <c r="J4" s="272"/>
      <c r="K4" s="272"/>
      <c r="L4" s="272"/>
      <c r="M4" s="272"/>
      <c r="N4" s="272"/>
      <c r="O4" s="273"/>
      <c r="P4" s="15"/>
      <c r="S4" s="4"/>
      <c r="T4" s="4"/>
      <c r="AJ4" s="18"/>
      <c r="AK4" s="4"/>
      <c r="AL4" s="16" t="s">
        <v>63</v>
      </c>
      <c r="AM4" s="16" t="s">
        <v>63</v>
      </c>
      <c r="AN4" s="4"/>
      <c r="AO4" s="4"/>
      <c r="AP4" s="4"/>
      <c r="AQ4" s="4"/>
      <c r="AR4" s="4"/>
      <c r="AS4" s="4"/>
      <c r="AT4" s="4"/>
      <c r="AU4" s="4"/>
      <c r="AV4" s="4"/>
      <c r="AW4" s="4"/>
      <c r="AX4" s="4"/>
      <c r="AY4" s="4"/>
      <c r="AZ4" s="4"/>
      <c r="BA4" s="4"/>
      <c r="BB4" s="4"/>
      <c r="BC4" s="4"/>
      <c r="BD4" s="4"/>
      <c r="BE4" s="4"/>
      <c r="BF4" s="4"/>
      <c r="BG4" s="4"/>
      <c r="BH4" s="4"/>
      <c r="BI4" s="4"/>
      <c r="BJ4" s="4"/>
    </row>
    <row r="5" spans="2:62" ht="15" customHeight="1">
      <c r="D5" s="265" t="s">
        <v>55</v>
      </c>
      <c r="E5" s="266"/>
      <c r="F5" s="266"/>
      <c r="G5" s="271" t="str">
        <f>VLOOKUP(G4,AL4:AM18,2,FALSE)</f>
        <v xml:space="preserve">_ _ _ _ _ _ _ _ </v>
      </c>
      <c r="H5" s="272"/>
      <c r="I5" s="272"/>
      <c r="J5" s="272"/>
      <c r="K5" s="272"/>
      <c r="L5" s="272"/>
      <c r="M5" s="272"/>
      <c r="N5" s="272"/>
      <c r="O5" s="273"/>
      <c r="P5" s="15"/>
      <c r="S5" s="4"/>
      <c r="T5" s="4"/>
      <c r="AJ5" s="4"/>
      <c r="AK5" s="4"/>
      <c r="AL5" s="17" t="s">
        <v>377</v>
      </c>
      <c r="AM5" s="232" t="s">
        <v>379</v>
      </c>
      <c r="AN5" s="4"/>
      <c r="AO5" s="4"/>
      <c r="AP5" s="4"/>
      <c r="AQ5" s="4"/>
      <c r="AR5" s="4"/>
      <c r="AS5" s="4"/>
      <c r="AT5" s="4"/>
      <c r="AU5" s="4"/>
      <c r="AV5" s="4"/>
      <c r="AW5" s="4"/>
      <c r="AX5" s="4"/>
      <c r="AY5" s="4"/>
      <c r="AZ5" s="4"/>
      <c r="BA5" s="4"/>
      <c r="BB5" s="4"/>
      <c r="BC5" s="4"/>
      <c r="BD5" s="4"/>
      <c r="BE5" s="4" t="s">
        <v>39</v>
      </c>
      <c r="BF5" s="4"/>
      <c r="BG5" s="4"/>
      <c r="BH5" s="4"/>
      <c r="BI5" s="4"/>
      <c r="BJ5" s="4"/>
    </row>
    <row r="6" spans="2:62" ht="15" customHeight="1">
      <c r="D6" s="265" t="s">
        <v>15</v>
      </c>
      <c r="E6" s="266"/>
      <c r="F6" s="266"/>
      <c r="G6" s="271" t="s">
        <v>63</v>
      </c>
      <c r="H6" s="272"/>
      <c r="I6" s="272"/>
      <c r="J6" s="272"/>
      <c r="K6" s="272"/>
      <c r="L6" s="272"/>
      <c r="M6" s="272"/>
      <c r="N6" s="272"/>
      <c r="O6" s="273"/>
      <c r="P6" s="15"/>
      <c r="S6" s="4"/>
      <c r="T6" s="4"/>
      <c r="AJ6" s="4"/>
      <c r="AK6" s="4"/>
      <c r="AL6" s="17" t="s">
        <v>374</v>
      </c>
      <c r="AM6" s="232" t="s">
        <v>378</v>
      </c>
      <c r="AN6" s="4"/>
      <c r="AO6" s="4"/>
      <c r="AP6" s="4"/>
      <c r="AQ6" s="4"/>
      <c r="AR6" s="4"/>
      <c r="AS6" s="4"/>
      <c r="AT6" s="4"/>
      <c r="AU6" s="17" t="s">
        <v>377</v>
      </c>
      <c r="AV6" s="4"/>
      <c r="AY6" s="142" t="s">
        <v>173</v>
      </c>
      <c r="AZ6" s="143" t="s">
        <v>376</v>
      </c>
      <c r="BA6" s="144" t="s">
        <v>57</v>
      </c>
      <c r="BB6" s="144"/>
      <c r="BC6" s="144"/>
      <c r="BD6" s="144"/>
      <c r="BE6" s="4" t="s">
        <v>63</v>
      </c>
      <c r="BF6" s="4"/>
      <c r="BG6" s="4"/>
      <c r="BH6" s="4"/>
      <c r="BI6" s="4"/>
      <c r="BJ6" s="4"/>
    </row>
    <row r="7" spans="2:62" ht="15" customHeight="1" thickBot="1">
      <c r="D7" s="274" t="s">
        <v>207</v>
      </c>
      <c r="E7" s="275"/>
      <c r="F7" s="275"/>
      <c r="G7" s="603"/>
      <c r="H7" s="602"/>
      <c r="I7" s="602"/>
      <c r="J7" s="602"/>
      <c r="K7" s="602"/>
      <c r="L7" s="602"/>
      <c r="M7" s="602"/>
      <c r="N7" s="602"/>
      <c r="O7" s="601"/>
      <c r="P7" s="112"/>
      <c r="Q7" s="4"/>
      <c r="R7" s="4"/>
      <c r="S7" s="4"/>
      <c r="T7" s="4"/>
      <c r="AJ7" s="4"/>
      <c r="AK7" s="4"/>
      <c r="AL7" s="17" t="s">
        <v>372</v>
      </c>
      <c r="AM7" s="232" t="s">
        <v>375</v>
      </c>
      <c r="AN7" s="4"/>
      <c r="AO7" s="4"/>
      <c r="AP7" s="4"/>
      <c r="AQ7" s="4"/>
      <c r="AR7" s="4"/>
      <c r="AS7" s="4"/>
      <c r="AT7" s="4"/>
      <c r="AU7" s="17" t="s">
        <v>374</v>
      </c>
      <c r="AV7" s="4"/>
      <c r="AW7" s="4"/>
      <c r="AY7" s="4" t="s">
        <v>373</v>
      </c>
      <c r="AZ7" s="4" t="s">
        <v>34</v>
      </c>
      <c r="BA7" s="4" t="s">
        <v>33</v>
      </c>
      <c r="BB7" s="4"/>
      <c r="BC7" s="4"/>
      <c r="BD7" s="4"/>
      <c r="BE7" s="18" t="s">
        <v>206</v>
      </c>
      <c r="BF7" s="4"/>
      <c r="BG7" s="4"/>
      <c r="BH7" s="4"/>
      <c r="BI7" s="4"/>
      <c r="BJ7" s="4"/>
    </row>
    <row r="8" spans="2:62" ht="15" customHeight="1">
      <c r="D8" s="51"/>
      <c r="E8" s="52"/>
      <c r="F8" s="52"/>
      <c r="G8" s="389"/>
      <c r="H8" s="390"/>
      <c r="I8" s="390"/>
      <c r="J8" s="390"/>
      <c r="K8" s="390"/>
      <c r="L8" s="390"/>
      <c r="M8" s="390"/>
      <c r="N8" s="390"/>
      <c r="O8" s="391"/>
      <c r="P8" s="112"/>
      <c r="Q8" s="4"/>
      <c r="R8" s="4"/>
      <c r="S8" s="4"/>
      <c r="T8" s="4"/>
      <c r="AJ8" s="4"/>
      <c r="AK8" s="4"/>
      <c r="AL8" s="232"/>
      <c r="AM8" s="232"/>
      <c r="AN8" s="4"/>
      <c r="AO8" s="4"/>
      <c r="AP8" s="4"/>
      <c r="AQ8" s="4"/>
      <c r="AR8" s="4"/>
      <c r="AS8" s="4"/>
      <c r="AT8" s="4"/>
      <c r="AU8" s="17" t="s">
        <v>372</v>
      </c>
      <c r="AV8" s="4"/>
      <c r="AW8" s="4"/>
      <c r="AY8" s="4" t="s">
        <v>297</v>
      </c>
      <c r="AZ8" s="4" t="s">
        <v>169</v>
      </c>
      <c r="BA8" s="4" t="s">
        <v>34</v>
      </c>
      <c r="BB8" s="4"/>
      <c r="BC8" s="4"/>
      <c r="BD8" s="4"/>
      <c r="BE8" s="232" t="s">
        <v>40</v>
      </c>
      <c r="BF8" s="4"/>
      <c r="BG8" s="4"/>
      <c r="BI8" s="4"/>
      <c r="BJ8" s="4"/>
    </row>
    <row r="9" spans="2:62" ht="15" customHeight="1" thickBot="1">
      <c r="D9" s="51"/>
      <c r="E9" s="52"/>
      <c r="F9" s="52"/>
      <c r="G9" s="392"/>
      <c r="H9" s="393"/>
      <c r="I9" s="393"/>
      <c r="J9" s="393"/>
      <c r="K9" s="393"/>
      <c r="L9" s="393"/>
      <c r="M9" s="393"/>
      <c r="N9" s="393"/>
      <c r="O9" s="394"/>
      <c r="P9" s="112"/>
      <c r="Q9" s="4"/>
      <c r="R9" s="4"/>
      <c r="S9" s="4"/>
      <c r="T9" s="4"/>
      <c r="AJ9" s="4"/>
      <c r="AK9" s="4"/>
      <c r="AL9" s="232"/>
      <c r="AM9" s="232"/>
      <c r="AN9" s="4"/>
      <c r="AO9" s="4"/>
      <c r="AP9" s="4"/>
      <c r="AQ9" s="4"/>
      <c r="AR9" s="4"/>
      <c r="AS9" s="4"/>
      <c r="AT9" s="4"/>
      <c r="AU9" s="17"/>
      <c r="AV9" s="4"/>
      <c r="AW9" s="4"/>
      <c r="AY9" s="600" t="s">
        <v>298</v>
      </c>
      <c r="AZ9" s="600" t="s">
        <v>170</v>
      </c>
      <c r="BA9" s="600" t="s">
        <v>169</v>
      </c>
      <c r="BB9" s="4"/>
      <c r="BC9" s="4"/>
      <c r="BD9" s="4"/>
      <c r="BE9" s="232" t="s">
        <v>249</v>
      </c>
      <c r="BF9" s="4"/>
      <c r="BG9" s="4"/>
      <c r="BI9" s="4"/>
      <c r="BJ9" s="4"/>
    </row>
    <row r="10" spans="2:62" ht="15" customHeight="1">
      <c r="D10" s="4"/>
      <c r="M10" s="4"/>
      <c r="AJ10" s="4"/>
      <c r="AK10" s="4"/>
      <c r="AL10" s="232"/>
      <c r="AM10" s="232"/>
      <c r="AN10" s="4"/>
      <c r="AO10" s="4"/>
      <c r="AP10" s="4"/>
      <c r="AQ10" s="4"/>
      <c r="AR10" s="4"/>
      <c r="AS10" s="4"/>
      <c r="AT10" s="4"/>
      <c r="AU10" s="17"/>
      <c r="AV10" s="4"/>
      <c r="AW10" s="4"/>
      <c r="AY10" s="4" t="s">
        <v>31</v>
      </c>
      <c r="AZ10" s="4" t="s">
        <v>171</v>
      </c>
      <c r="BA10" s="29" t="s">
        <v>170</v>
      </c>
      <c r="BB10" s="4"/>
      <c r="BC10" s="4"/>
      <c r="BD10" s="4"/>
      <c r="BE10" s="232" t="s">
        <v>203</v>
      </c>
      <c r="BF10" s="4"/>
      <c r="BG10" s="4"/>
      <c r="BI10" s="4"/>
      <c r="BJ10" s="4"/>
    </row>
    <row r="11" spans="2:62" ht="15" customHeight="1">
      <c r="B11" s="342" t="s">
        <v>17</v>
      </c>
      <c r="C11" s="302"/>
      <c r="D11" s="374">
        <f>'FUSION PRO JERSEYS'!D11</f>
        <v>0</v>
      </c>
      <c r="E11" s="379"/>
      <c r="F11" s="379"/>
      <c r="G11" s="379"/>
      <c r="H11" s="375"/>
      <c r="I11" s="47"/>
      <c r="K11" s="298" t="s">
        <v>27</v>
      </c>
      <c r="L11" s="298"/>
      <c r="M11" s="374">
        <f>'FUSION PRO JERSEYS'!M11:P11</f>
        <v>0</v>
      </c>
      <c r="N11" s="379"/>
      <c r="O11" s="379"/>
      <c r="P11" s="379"/>
      <c r="Q11" s="375"/>
      <c r="AJ11" s="4"/>
      <c r="AK11" s="4"/>
      <c r="AL11" s="232"/>
      <c r="AM11" s="232"/>
      <c r="AN11" s="4"/>
      <c r="AO11" s="4"/>
      <c r="AP11" s="4"/>
      <c r="AQ11" s="4"/>
      <c r="AR11" s="4"/>
      <c r="AS11" s="4"/>
      <c r="AT11" s="4"/>
      <c r="AU11" s="17"/>
      <c r="AV11" s="4"/>
      <c r="AW11" s="4"/>
      <c r="AY11" s="4" t="s">
        <v>32</v>
      </c>
      <c r="AZ11" s="4" t="s">
        <v>172</v>
      </c>
      <c r="BA11" s="4" t="s">
        <v>171</v>
      </c>
      <c r="BB11" s="4"/>
      <c r="BC11" s="4"/>
      <c r="BD11" s="4"/>
      <c r="BE11" s="232" t="s">
        <v>250</v>
      </c>
      <c r="BF11" s="4"/>
      <c r="BG11" s="4"/>
      <c r="BI11" s="4"/>
      <c r="BJ11" s="4"/>
    </row>
    <row r="12" spans="2:62" ht="15" customHeight="1">
      <c r="B12" s="340" t="s">
        <v>16</v>
      </c>
      <c r="C12" s="304"/>
      <c r="D12" s="314">
        <f>'FUSION PRO JERSEYS'!D12</f>
        <v>0</v>
      </c>
      <c r="E12" s="315"/>
      <c r="F12" s="315"/>
      <c r="G12" s="315"/>
      <c r="H12" s="349"/>
      <c r="I12" s="48"/>
      <c r="K12" s="298" t="s">
        <v>26</v>
      </c>
      <c r="L12" s="298"/>
      <c r="M12" s="314">
        <f>'FUSION PRO JERSEYS'!M12:P13</f>
        <v>0</v>
      </c>
      <c r="N12" s="315"/>
      <c r="O12" s="315"/>
      <c r="P12" s="315"/>
      <c r="Q12" s="349"/>
      <c r="AJ12" s="4"/>
      <c r="AK12" s="4"/>
      <c r="AL12" s="232"/>
      <c r="AM12" s="232"/>
      <c r="AN12" s="4"/>
      <c r="AO12" s="4"/>
      <c r="AP12" s="4"/>
      <c r="AQ12" s="4"/>
      <c r="AR12" s="4"/>
      <c r="AS12" s="4"/>
      <c r="AT12" s="4"/>
      <c r="AU12" s="17"/>
      <c r="AV12" s="4"/>
      <c r="AW12" s="4"/>
      <c r="AY12" s="4" t="s">
        <v>335</v>
      </c>
      <c r="AZ12" s="4" t="s">
        <v>371</v>
      </c>
      <c r="BA12" s="4" t="s">
        <v>172</v>
      </c>
      <c r="BB12" s="4"/>
      <c r="BC12" s="4"/>
      <c r="BD12" s="4" t="s">
        <v>209</v>
      </c>
      <c r="BE12" s="232" t="s">
        <v>251</v>
      </c>
      <c r="BF12" s="4"/>
      <c r="BG12" s="4"/>
      <c r="BI12" s="4"/>
      <c r="BJ12" s="4"/>
    </row>
    <row r="13" spans="2:62" ht="15" customHeight="1">
      <c r="B13" s="341"/>
      <c r="C13" s="306"/>
      <c r="D13" s="317"/>
      <c r="E13" s="318"/>
      <c r="F13" s="318"/>
      <c r="G13" s="318"/>
      <c r="H13" s="350"/>
      <c r="I13" s="48"/>
      <c r="K13" s="298"/>
      <c r="L13" s="298"/>
      <c r="M13" s="317"/>
      <c r="N13" s="318"/>
      <c r="O13" s="318"/>
      <c r="P13" s="318"/>
      <c r="Q13" s="350"/>
      <c r="AJ13" s="4"/>
      <c r="AK13" s="4"/>
      <c r="AL13" s="232"/>
      <c r="AM13" s="232"/>
      <c r="AN13" s="4"/>
      <c r="AO13" s="4"/>
      <c r="AP13" s="4"/>
      <c r="AQ13" s="4"/>
      <c r="AR13" s="4"/>
      <c r="AS13" s="4"/>
      <c r="AT13" s="4"/>
      <c r="AU13" s="17"/>
      <c r="AV13" s="4"/>
      <c r="AW13" s="4"/>
      <c r="AZ13" s="4"/>
      <c r="BA13" s="4"/>
      <c r="BB13" s="4"/>
      <c r="BC13" s="4"/>
      <c r="BD13" s="4"/>
      <c r="BE13" s="232" t="s">
        <v>252</v>
      </c>
      <c r="BF13" s="4"/>
      <c r="BG13" s="4"/>
      <c r="BI13" s="4"/>
      <c r="BJ13" s="4"/>
    </row>
    <row r="14" spans="2:62" ht="15" customHeight="1">
      <c r="B14" s="342" t="s">
        <v>18</v>
      </c>
      <c r="C14" s="302"/>
      <c r="D14" s="374">
        <f>'FUSION PRO JERSEYS'!D15</f>
        <v>0</v>
      </c>
      <c r="E14" s="379"/>
      <c r="F14" s="379"/>
      <c r="G14" s="379"/>
      <c r="H14" s="375"/>
      <c r="I14" s="47"/>
      <c r="K14" s="298" t="s">
        <v>18</v>
      </c>
      <c r="L14" s="298"/>
      <c r="M14" s="374">
        <f>'FUSION PRO JERSEYS'!M14:P14</f>
        <v>0</v>
      </c>
      <c r="N14" s="379"/>
      <c r="O14" s="379"/>
      <c r="P14" s="379"/>
      <c r="Q14" s="375"/>
      <c r="AJ14" s="4"/>
      <c r="AK14" s="4"/>
      <c r="AL14" s="232"/>
      <c r="AM14" s="232"/>
      <c r="AN14" s="4"/>
      <c r="AO14" s="4"/>
      <c r="AP14" s="4"/>
      <c r="AQ14" s="4"/>
      <c r="AR14" s="4"/>
      <c r="AS14" s="4"/>
      <c r="AT14" s="4"/>
      <c r="AU14" s="17"/>
      <c r="AV14" s="4"/>
      <c r="AW14" s="4"/>
      <c r="AZ14" s="4"/>
      <c r="BA14" s="4"/>
      <c r="BB14" s="4"/>
      <c r="BC14" s="4"/>
      <c r="BD14" s="4"/>
      <c r="BE14" s="232" t="s">
        <v>253</v>
      </c>
      <c r="BF14" s="4"/>
      <c r="BG14" s="4"/>
      <c r="BI14" s="4"/>
      <c r="BJ14" s="4"/>
    </row>
    <row r="15" spans="2:62" ht="15" customHeight="1">
      <c r="B15" s="340" t="s">
        <v>25</v>
      </c>
      <c r="C15" s="304"/>
      <c r="D15" s="314">
        <f>'FUSION PRO JERSEYS'!D15</f>
        <v>0</v>
      </c>
      <c r="E15" s="315"/>
      <c r="F15" s="315"/>
      <c r="G15" s="315"/>
      <c r="H15" s="349"/>
      <c r="I15" s="48"/>
      <c r="K15" s="298" t="s">
        <v>24</v>
      </c>
      <c r="L15" s="298"/>
      <c r="M15" s="314">
        <f>'FUSION PRO JERSEYS'!M15:P16</f>
        <v>0</v>
      </c>
      <c r="N15" s="315"/>
      <c r="O15" s="315"/>
      <c r="P15" s="315"/>
      <c r="Q15" s="349"/>
      <c r="AJ15" s="4"/>
      <c r="AK15" s="4"/>
      <c r="AL15" s="232"/>
      <c r="AM15" s="232"/>
      <c r="AN15" s="4"/>
      <c r="AO15" s="4"/>
      <c r="AP15" s="4"/>
      <c r="AQ15" s="4"/>
      <c r="AR15" s="4"/>
      <c r="AS15" s="4"/>
      <c r="AT15" s="4"/>
      <c r="AU15" s="17"/>
      <c r="AV15" s="4"/>
      <c r="AW15" s="4"/>
      <c r="AX15" s="4"/>
      <c r="AY15" s="4"/>
      <c r="AZ15" s="4"/>
      <c r="BA15" s="4"/>
      <c r="BB15" s="4"/>
      <c r="BC15" s="4"/>
      <c r="BD15" s="4"/>
      <c r="BE15" s="232" t="s">
        <v>254</v>
      </c>
      <c r="BF15" s="4"/>
      <c r="BG15" s="4"/>
      <c r="BI15" s="4"/>
      <c r="BJ15" s="4"/>
    </row>
    <row r="16" spans="2:62" ht="15" customHeight="1">
      <c r="B16" s="343"/>
      <c r="C16" s="308"/>
      <c r="D16" s="317"/>
      <c r="E16" s="318"/>
      <c r="F16" s="318"/>
      <c r="G16" s="318"/>
      <c r="H16" s="350"/>
      <c r="I16" s="48"/>
      <c r="K16" s="298"/>
      <c r="L16" s="298"/>
      <c r="M16" s="317"/>
      <c r="N16" s="318"/>
      <c r="O16" s="318"/>
      <c r="P16" s="318"/>
      <c r="Q16" s="350"/>
      <c r="AJ16" s="4"/>
      <c r="AK16" s="4"/>
      <c r="AL16" s="232"/>
      <c r="AM16" s="232"/>
      <c r="AN16" s="4"/>
      <c r="AO16" s="4"/>
      <c r="AP16" s="4"/>
      <c r="AQ16" s="4"/>
      <c r="AR16" s="4"/>
      <c r="AS16" s="4"/>
      <c r="AT16" s="4"/>
      <c r="AU16" s="17"/>
      <c r="AV16" s="4"/>
      <c r="AW16" s="4"/>
      <c r="AX16" s="4"/>
      <c r="AY16" s="4"/>
      <c r="AZ16" s="4"/>
      <c r="BA16" s="4"/>
      <c r="BB16" s="4"/>
      <c r="BC16" s="4"/>
      <c r="BD16" s="4"/>
      <c r="BE16" s="232" t="s">
        <v>42</v>
      </c>
      <c r="BF16" s="4"/>
      <c r="BG16" s="4"/>
      <c r="BI16" s="4"/>
      <c r="BJ16" s="4"/>
    </row>
    <row r="17" spans="2:62" ht="15" customHeight="1">
      <c r="B17" s="343"/>
      <c r="C17" s="308"/>
      <c r="D17" s="243" t="s">
        <v>21</v>
      </c>
      <c r="E17" s="244"/>
      <c r="F17" s="240" t="s">
        <v>22</v>
      </c>
      <c r="G17" s="243" t="s">
        <v>23</v>
      </c>
      <c r="H17" s="244"/>
      <c r="I17" s="49"/>
      <c r="K17" s="298"/>
      <c r="L17" s="298"/>
      <c r="M17" s="243" t="s">
        <v>21</v>
      </c>
      <c r="N17" s="244"/>
      <c r="O17" s="240" t="s">
        <v>22</v>
      </c>
      <c r="P17" s="243" t="s">
        <v>23</v>
      </c>
      <c r="Q17" s="244"/>
      <c r="AJ17" s="4"/>
      <c r="AK17" s="4"/>
      <c r="AL17" s="232"/>
      <c r="AM17" s="232"/>
      <c r="AN17" s="4"/>
      <c r="AO17" s="4"/>
      <c r="AP17" s="4"/>
      <c r="AQ17" s="4"/>
      <c r="AR17" s="4"/>
      <c r="AS17" s="4"/>
      <c r="AT17" s="4"/>
      <c r="AU17" s="145"/>
      <c r="AV17" s="4"/>
      <c r="AW17" s="4"/>
      <c r="AX17" s="4"/>
      <c r="AY17" s="4"/>
      <c r="AZ17" s="4"/>
      <c r="BA17" s="4"/>
      <c r="BB17" s="4"/>
      <c r="BC17" s="4"/>
      <c r="BD17" s="4"/>
      <c r="BE17" s="232" t="s">
        <v>202</v>
      </c>
      <c r="BF17" s="4"/>
      <c r="BG17" s="4"/>
      <c r="BI17" s="4"/>
      <c r="BJ17" s="4"/>
    </row>
    <row r="18" spans="2:62" ht="15" customHeight="1">
      <c r="B18" s="341"/>
      <c r="C18" s="306"/>
      <c r="D18" s="374">
        <f>'FUSION PRO JERSEYS'!D18</f>
        <v>0</v>
      </c>
      <c r="E18" s="375"/>
      <c r="F18" s="201">
        <f>'FUSION PRO JERSEYS'!F18</f>
        <v>0</v>
      </c>
      <c r="G18" s="347">
        <f>'FUSION PRO JERSEYS'!G18</f>
        <v>0</v>
      </c>
      <c r="H18" s="348"/>
      <c r="I18" s="48"/>
      <c r="K18" s="298"/>
      <c r="L18" s="298"/>
      <c r="M18" s="374">
        <f>'FUSION PRO JERSEYS'!M18:N18</f>
        <v>0</v>
      </c>
      <c r="N18" s="375"/>
      <c r="O18" s="201">
        <f>'FUSION PRO JERSEYS'!O18</f>
        <v>0</v>
      </c>
      <c r="P18" s="409">
        <f>'FUSION PRO JERSEYS'!P18</f>
        <v>0</v>
      </c>
      <c r="Q18" s="410"/>
      <c r="AJ18" s="4"/>
      <c r="AK18" s="4"/>
      <c r="AL18" s="232"/>
      <c r="AM18" s="232"/>
      <c r="AN18" s="4"/>
      <c r="AO18" s="4"/>
      <c r="AP18" s="4"/>
      <c r="AQ18" s="4"/>
      <c r="AR18" s="4"/>
      <c r="AS18" s="4"/>
      <c r="AT18" s="4"/>
      <c r="AU18" s="17"/>
      <c r="AV18" s="4"/>
      <c r="AW18" s="4"/>
      <c r="AX18" s="4"/>
      <c r="AY18" s="4"/>
      <c r="AZ18" s="4"/>
      <c r="BA18" s="4"/>
      <c r="BB18" s="4"/>
      <c r="BC18" s="4"/>
      <c r="BD18" s="4"/>
      <c r="BE18" s="232" t="s">
        <v>265</v>
      </c>
      <c r="BF18" s="4"/>
      <c r="BG18" s="4"/>
      <c r="BI18" s="4"/>
      <c r="BJ18" s="4"/>
    </row>
    <row r="19" spans="2:62" ht="15" customHeight="1">
      <c r="B19" s="342" t="s">
        <v>20</v>
      </c>
      <c r="C19" s="302"/>
      <c r="D19" s="398">
        <f>'FUSION PRO JERSEYS'!D19</f>
        <v>0</v>
      </c>
      <c r="E19" s="399"/>
      <c r="F19" s="399"/>
      <c r="G19" s="399"/>
      <c r="H19" s="400"/>
      <c r="I19" s="47"/>
      <c r="J19" s="4"/>
      <c r="K19" s="298" t="s">
        <v>19</v>
      </c>
      <c r="L19" s="298"/>
      <c r="M19" s="398">
        <f>'FUSION PRO JERSEYS'!M19:P19</f>
        <v>0</v>
      </c>
      <c r="N19" s="399"/>
      <c r="O19" s="399"/>
      <c r="P19" s="399"/>
      <c r="Q19" s="400"/>
      <c r="R19" s="4"/>
      <c r="S19" s="4"/>
      <c r="T19" s="4"/>
      <c r="AJ19" s="4"/>
      <c r="AK19" s="4"/>
      <c r="AL19" s="21"/>
      <c r="AM19" s="21"/>
      <c r="AN19" s="4"/>
      <c r="AO19" s="4"/>
      <c r="AP19" s="4"/>
      <c r="AQ19" s="4"/>
      <c r="AR19" s="4"/>
      <c r="AS19" s="4"/>
      <c r="AT19" s="4"/>
      <c r="AV19" s="4"/>
      <c r="AW19" s="4"/>
      <c r="AX19" s="4"/>
      <c r="AY19" s="4"/>
      <c r="AZ19" s="4"/>
      <c r="BA19" s="4"/>
      <c r="BB19" s="4"/>
      <c r="BC19" s="4"/>
      <c r="BD19" s="4"/>
      <c r="BE19" s="232" t="s">
        <v>210</v>
      </c>
      <c r="BF19" s="4"/>
      <c r="BG19" s="4"/>
      <c r="BI19" s="4"/>
      <c r="BJ19" s="4"/>
    </row>
    <row r="20" spans="2:62" ht="15" customHeight="1">
      <c r="D20" s="4"/>
      <c r="E20" s="4"/>
      <c r="F20" s="4"/>
      <c r="G20" s="4"/>
      <c r="H20" s="4"/>
      <c r="I20" s="4"/>
      <c r="J20" s="4"/>
      <c r="K20" s="4"/>
      <c r="L20" s="22"/>
      <c r="M20" s="4"/>
      <c r="N20" s="4"/>
      <c r="O20" s="4"/>
      <c r="P20" s="4"/>
      <c r="Q20" s="4"/>
      <c r="R20" s="4"/>
      <c r="S20" s="4"/>
      <c r="T20" s="4"/>
      <c r="AK20" s="4"/>
      <c r="AL20" s="21"/>
      <c r="AM20" s="21"/>
      <c r="AN20" s="4"/>
      <c r="AO20" s="4"/>
      <c r="AP20" s="4"/>
      <c r="AQ20" s="4"/>
      <c r="AR20" s="4"/>
      <c r="AS20" s="4"/>
      <c r="AT20" s="4"/>
      <c r="AU20" s="35"/>
      <c r="AV20" s="4"/>
      <c r="AW20" s="4"/>
      <c r="AX20" s="4"/>
      <c r="AY20" s="4"/>
      <c r="AZ20" s="4"/>
      <c r="BA20" s="4"/>
      <c r="BB20" s="4"/>
      <c r="BC20" s="4"/>
      <c r="BD20" s="4"/>
      <c r="BE20" s="232" t="s">
        <v>45</v>
      </c>
      <c r="BF20" s="4"/>
      <c r="BG20" s="4"/>
      <c r="BI20" s="4"/>
      <c r="BJ20" s="4"/>
    </row>
    <row r="21" spans="2:62" ht="15" customHeight="1">
      <c r="B21" s="337" t="s">
        <v>14</v>
      </c>
      <c r="C21" s="337"/>
      <c r="D21" s="337"/>
      <c r="E21" s="599" t="str">
        <f>G4</f>
        <v xml:space="preserve">_ _ _ _ _ _ _ _ </v>
      </c>
      <c r="F21" s="599"/>
      <c r="G21" s="599"/>
      <c r="H21" s="599"/>
      <c r="I21" s="599"/>
      <c r="J21" s="22"/>
      <c r="K21" s="4"/>
      <c r="L21" s="4"/>
      <c r="M21" s="4"/>
      <c r="N21" s="4"/>
      <c r="O21" s="4"/>
      <c r="P21" s="4"/>
      <c r="Q21" s="4"/>
      <c r="R21" s="4"/>
      <c r="S21" s="4"/>
      <c r="T21" s="4"/>
      <c r="U21" s="4"/>
      <c r="V21" s="4"/>
      <c r="W21" s="4"/>
      <c r="X21" s="4"/>
      <c r="Y21" s="4"/>
      <c r="Z21" s="4"/>
      <c r="AA21" s="4"/>
      <c r="AK21" s="4"/>
      <c r="AL21" s="21"/>
      <c r="AM21" s="21"/>
      <c r="AN21" s="4"/>
      <c r="AO21" s="4"/>
      <c r="AP21" s="4"/>
      <c r="AQ21" s="4"/>
      <c r="AR21" s="4"/>
      <c r="AS21" s="4"/>
      <c r="AT21" s="4"/>
      <c r="AU21" s="35"/>
      <c r="AV21" s="4"/>
      <c r="AW21" s="4"/>
      <c r="AX21" s="4"/>
      <c r="AY21" s="4"/>
      <c r="AZ21" s="4"/>
      <c r="BA21" s="4"/>
      <c r="BB21" s="4"/>
      <c r="BC21" s="4"/>
      <c r="BD21" s="4"/>
      <c r="BE21" s="232" t="s">
        <v>268</v>
      </c>
      <c r="BF21" s="4"/>
      <c r="BG21" s="4"/>
      <c r="BI21" s="4"/>
      <c r="BJ21" s="4"/>
    </row>
    <row r="22" spans="2:62" ht="15" customHeight="1" thickBot="1">
      <c r="B22" s="4"/>
      <c r="C22" s="4"/>
      <c r="D22" s="4"/>
      <c r="E22" s="401" t="s">
        <v>30</v>
      </c>
      <c r="F22" s="356"/>
      <c r="G22" s="356"/>
      <c r="H22" s="356"/>
      <c r="I22" s="356"/>
      <c r="J22" s="356"/>
      <c r="K22" s="356"/>
      <c r="L22" s="356"/>
      <c r="M22" s="356"/>
      <c r="N22" s="356"/>
      <c r="O22" s="356"/>
      <c r="P22" s="356"/>
      <c r="Q22" s="356"/>
      <c r="R22" s="356"/>
      <c r="S22" s="356"/>
      <c r="T22" s="356"/>
      <c r="U22" s="356"/>
      <c r="V22" s="356"/>
      <c r="W22" s="4"/>
      <c r="X22" s="4"/>
      <c r="Y22" s="4"/>
      <c r="Z22" s="4"/>
      <c r="AA22" s="4"/>
      <c r="AJ22" s="4"/>
      <c r="AK22" s="4"/>
      <c r="AL22" s="21"/>
      <c r="AM22" s="21"/>
      <c r="AN22" s="4"/>
      <c r="AO22" s="4"/>
      <c r="AP22" s="4"/>
      <c r="AQ22" s="4"/>
      <c r="AR22" s="4"/>
      <c r="AS22" s="4"/>
      <c r="AT22" s="4"/>
      <c r="AU22" s="35"/>
      <c r="AV22" s="4"/>
      <c r="AW22" s="4"/>
      <c r="AX22" s="4"/>
      <c r="AY22" s="4"/>
      <c r="AZ22" s="4"/>
      <c r="BA22" s="4"/>
      <c r="BB22" s="4"/>
      <c r="BC22" s="4"/>
      <c r="BD22" s="4"/>
      <c r="BE22" s="232" t="s">
        <v>269</v>
      </c>
      <c r="BF22" s="4"/>
      <c r="BG22" s="4"/>
      <c r="BI22" s="4"/>
      <c r="BJ22" s="4"/>
    </row>
    <row r="23" spans="2:62" s="5" customFormat="1" ht="15" customHeight="1" thickBot="1">
      <c r="B23" s="146" t="s">
        <v>300</v>
      </c>
      <c r="C23" s="402" t="s">
        <v>301</v>
      </c>
      <c r="D23" s="403"/>
      <c r="E23" s="147">
        <v>24</v>
      </c>
      <c r="F23" s="148">
        <v>26</v>
      </c>
      <c r="G23" s="149">
        <v>28</v>
      </c>
      <c r="H23" s="149">
        <v>30</v>
      </c>
      <c r="I23" s="149">
        <v>32</v>
      </c>
      <c r="J23" s="149">
        <v>34</v>
      </c>
      <c r="K23" s="147">
        <v>36</v>
      </c>
      <c r="L23" s="147">
        <v>38</v>
      </c>
      <c r="M23" s="147">
        <v>40</v>
      </c>
      <c r="N23" s="149">
        <v>42</v>
      </c>
      <c r="O23" s="149">
        <v>44</v>
      </c>
      <c r="P23" s="147">
        <v>46</v>
      </c>
      <c r="Q23" s="147">
        <v>48</v>
      </c>
      <c r="R23" s="147">
        <v>50</v>
      </c>
      <c r="S23" s="149">
        <v>52</v>
      </c>
      <c r="T23" s="147">
        <v>54</v>
      </c>
      <c r="U23" s="147">
        <v>56</v>
      </c>
      <c r="V23" s="147">
        <v>58</v>
      </c>
      <c r="W23" s="150"/>
      <c r="AJ23" s="4"/>
      <c r="AK23" s="4"/>
      <c r="AL23" s="21"/>
      <c r="AM23" s="21"/>
      <c r="AN23" s="4"/>
      <c r="AO23" s="4"/>
      <c r="AP23" s="4"/>
      <c r="AQ23" s="4"/>
      <c r="AR23" s="4"/>
      <c r="AS23" s="4"/>
      <c r="AT23" s="4"/>
      <c r="AU23" s="35"/>
      <c r="AV23" s="4"/>
      <c r="AW23" s="4"/>
      <c r="AX23" s="4"/>
      <c r="AY23" s="4"/>
      <c r="AZ23" s="4"/>
      <c r="BA23" s="4"/>
      <c r="BB23" s="4"/>
      <c r="BC23" s="4"/>
      <c r="BD23" s="4"/>
      <c r="BE23" s="232" t="s">
        <v>204</v>
      </c>
      <c r="BF23" s="4"/>
      <c r="BG23" s="4"/>
      <c r="BH23" s="231"/>
      <c r="BI23" s="4"/>
      <c r="BJ23" s="4"/>
    </row>
    <row r="24" spans="2:62" s="5" customFormat="1" ht="15" customHeight="1">
      <c r="B24" s="151">
        <f>SUM(E24:V24)</f>
        <v>0</v>
      </c>
      <c r="C24" s="395" t="str">
        <f>IF($G$4="_ _ _ _ _ _ _ _ "," ",IF(RIGHT($E$21,2)="KL",AY7,IF(RIGHT($E$21,2)="OH",AZ7,BA7)))</f>
        <v xml:space="preserve"> </v>
      </c>
      <c r="D24" s="395"/>
      <c r="E24" s="152"/>
      <c r="F24" s="152"/>
      <c r="G24" s="152"/>
      <c r="H24" s="152"/>
      <c r="I24" s="152"/>
      <c r="J24" s="152"/>
      <c r="K24" s="152"/>
      <c r="L24" s="152"/>
      <c r="M24" s="598"/>
      <c r="N24" s="53"/>
      <c r="O24" s="53"/>
      <c r="P24" s="53"/>
      <c r="Q24" s="53"/>
      <c r="R24" s="53"/>
      <c r="S24" s="53"/>
      <c r="T24" s="53"/>
      <c r="U24" s="53"/>
      <c r="V24" s="156"/>
      <c r="W24" s="154"/>
      <c r="AJ24" s="4"/>
      <c r="AK24" s="4"/>
      <c r="AL24" s="21"/>
      <c r="AM24" s="21"/>
      <c r="AN24" s="4"/>
      <c r="AO24" s="4"/>
      <c r="AP24" s="4"/>
      <c r="AQ24" s="4"/>
      <c r="AR24" s="4"/>
      <c r="AS24" s="4"/>
      <c r="AT24" s="4"/>
      <c r="AU24" s="35"/>
      <c r="AV24" s="4"/>
      <c r="AW24" s="4"/>
      <c r="AX24" s="4"/>
      <c r="AY24" s="4"/>
      <c r="AZ24" s="4"/>
      <c r="BA24" s="4"/>
      <c r="BB24" s="4"/>
      <c r="BC24" s="4"/>
      <c r="BD24" s="4"/>
      <c r="BE24" s="232" t="s">
        <v>48</v>
      </c>
      <c r="BF24" s="4"/>
      <c r="BG24" s="4"/>
      <c r="BH24" s="231"/>
      <c r="BI24" s="4"/>
      <c r="BJ24" s="4"/>
    </row>
    <row r="25" spans="2:62" s="5" customFormat="1" ht="15" customHeight="1">
      <c r="B25" s="155">
        <f>SUM(E25:V25)</f>
        <v>0</v>
      </c>
      <c r="C25" s="395" t="str">
        <f>IF($G$4="_ _ _ _ _ _ _ _ "," ",IF(RIGHT($E$21,2)="KL",AY8,IF(RIGHT($E$21,2)="OH",AZ8,BA8)))</f>
        <v xml:space="preserve"> </v>
      </c>
      <c r="D25" s="395"/>
      <c r="E25" s="53"/>
      <c r="F25" s="53"/>
      <c r="G25" s="53"/>
      <c r="H25" s="53"/>
      <c r="I25" s="53"/>
      <c r="J25" s="53"/>
      <c r="K25" s="53"/>
      <c r="L25" s="53"/>
      <c r="M25" s="597"/>
      <c r="N25" s="53"/>
      <c r="O25" s="53"/>
      <c r="P25" s="53"/>
      <c r="Q25" s="53"/>
      <c r="R25" s="53"/>
      <c r="S25" s="53"/>
      <c r="T25" s="53"/>
      <c r="U25" s="53"/>
      <c r="V25" s="156"/>
      <c r="W25" s="154"/>
      <c r="AJ25" s="4"/>
      <c r="AK25" s="4"/>
      <c r="AL25" s="21"/>
      <c r="AM25" s="21"/>
      <c r="AN25" s="4"/>
      <c r="AO25" s="4"/>
      <c r="AP25" s="4"/>
      <c r="AQ25" s="4"/>
      <c r="AR25" s="4"/>
      <c r="AS25" s="4"/>
      <c r="AT25" s="4"/>
      <c r="AU25" s="35"/>
      <c r="AV25" s="4"/>
      <c r="AW25" s="4"/>
      <c r="AX25" s="4"/>
      <c r="AY25" s="4"/>
      <c r="AZ25" s="4"/>
      <c r="BA25" s="4"/>
      <c r="BB25" s="4"/>
      <c r="BC25" s="4"/>
      <c r="BD25" s="4"/>
      <c r="BE25" s="232" t="s">
        <v>49</v>
      </c>
      <c r="BF25" s="4"/>
      <c r="BG25" s="4"/>
      <c r="BH25" s="231"/>
      <c r="BI25" s="4"/>
      <c r="BJ25" s="4"/>
    </row>
    <row r="26" spans="2:62" s="5" customFormat="1" ht="15" customHeight="1">
      <c r="B26" s="155">
        <f>SUM(E26:V26)</f>
        <v>0</v>
      </c>
      <c r="C26" s="395" t="str">
        <f>IF($G$4="_ _ _ _ _ _ _ _ "," ",IF(RIGHT($E$21,2)="KL",AY9,IF(RIGHT($E$21,2)="OH",AZ9,BA9)))</f>
        <v xml:space="preserve"> </v>
      </c>
      <c r="D26" s="395"/>
      <c r="E26" s="53"/>
      <c r="F26" s="53"/>
      <c r="G26" s="53"/>
      <c r="H26" s="53"/>
      <c r="I26" s="53"/>
      <c r="J26" s="53"/>
      <c r="K26" s="53"/>
      <c r="L26" s="53"/>
      <c r="M26" s="597"/>
      <c r="N26" s="53"/>
      <c r="O26" s="53"/>
      <c r="P26" s="53"/>
      <c r="Q26" s="53"/>
      <c r="R26" s="53"/>
      <c r="S26" s="53"/>
      <c r="T26" s="53"/>
      <c r="U26" s="53"/>
      <c r="V26" s="156"/>
      <c r="W26" s="154"/>
      <c r="AJ26" s="4"/>
      <c r="AK26" s="4"/>
      <c r="AL26" s="21"/>
      <c r="AM26" s="21"/>
      <c r="AN26" s="4"/>
      <c r="AO26" s="4"/>
      <c r="AP26" s="4"/>
      <c r="AQ26" s="4"/>
      <c r="AR26" s="4"/>
      <c r="AS26" s="4"/>
      <c r="AT26" s="4"/>
      <c r="AU26" s="35"/>
      <c r="AV26" s="4"/>
      <c r="AW26" s="4"/>
      <c r="AX26" s="4"/>
      <c r="AY26" s="4"/>
      <c r="AZ26" s="4"/>
      <c r="BA26" s="4"/>
      <c r="BB26" s="4"/>
      <c r="BC26" s="4"/>
      <c r="BD26" s="4"/>
      <c r="BE26" s="232"/>
      <c r="BF26" s="4"/>
      <c r="BG26" s="4"/>
      <c r="BH26" s="231"/>
      <c r="BI26" s="4"/>
      <c r="BJ26" s="4"/>
    </row>
    <row r="27" spans="2:62" s="5" customFormat="1" ht="15" customHeight="1">
      <c r="B27" s="155">
        <f>SUM(E27:V27)</f>
        <v>0</v>
      </c>
      <c r="C27" s="395" t="str">
        <f>IF($G$4="_ _ _ _ _ _ _ _ "," ",IF(RIGHT($E$21,2)="KL",AY10,IF(RIGHT($E$21,2)="OH",AZ10,BA10)))</f>
        <v xml:space="preserve"> </v>
      </c>
      <c r="D27" s="395"/>
      <c r="E27" s="53"/>
      <c r="F27" s="53"/>
      <c r="G27" s="53"/>
      <c r="H27" s="53"/>
      <c r="I27" s="53"/>
      <c r="J27" s="53"/>
      <c r="K27" s="53"/>
      <c r="L27" s="53"/>
      <c r="M27" s="597"/>
      <c r="N27" s="53"/>
      <c r="O27" s="53"/>
      <c r="P27" s="53"/>
      <c r="Q27" s="53"/>
      <c r="R27" s="53"/>
      <c r="S27" s="53"/>
      <c r="T27" s="53"/>
      <c r="U27" s="53"/>
      <c r="V27" s="156"/>
      <c r="W27" s="154"/>
      <c r="AJ27" s="4"/>
      <c r="AK27" s="4"/>
      <c r="AL27" s="21"/>
      <c r="AM27" s="21"/>
      <c r="AN27" s="4"/>
      <c r="AO27" s="4"/>
      <c r="AP27" s="4"/>
      <c r="AQ27" s="4"/>
      <c r="AR27" s="4"/>
      <c r="AS27" s="4"/>
      <c r="AT27" s="4"/>
      <c r="AU27" s="35"/>
      <c r="AV27" s="4"/>
      <c r="AW27" s="4"/>
      <c r="AX27" s="4"/>
      <c r="AY27" s="4"/>
      <c r="AZ27" s="4"/>
      <c r="BA27" s="4"/>
      <c r="BB27" s="4"/>
      <c r="BC27" s="4"/>
      <c r="BD27" s="4"/>
      <c r="BE27" s="232"/>
      <c r="BF27" s="4"/>
      <c r="BG27" s="4"/>
      <c r="BH27" s="231"/>
      <c r="BI27" s="4"/>
      <c r="BJ27" s="4"/>
    </row>
    <row r="28" spans="2:62" s="5" customFormat="1" ht="15" customHeight="1">
      <c r="B28" s="155">
        <f>SUM(E28:V28)</f>
        <v>0</v>
      </c>
      <c r="C28" s="395" t="str">
        <f>IF($G$4="_ _ _ _ _ _ _ _ "," ",IF(RIGHT($E$21,2)="KL",AY11,IF(RIGHT($E$21,2)="OH",AZ11,BA11)))</f>
        <v xml:space="preserve"> </v>
      </c>
      <c r="D28" s="395"/>
      <c r="E28" s="53"/>
      <c r="F28" s="53"/>
      <c r="G28" s="53"/>
      <c r="H28" s="53"/>
      <c r="I28" s="53"/>
      <c r="J28" s="53"/>
      <c r="K28" s="53"/>
      <c r="L28" s="53"/>
      <c r="M28" s="53"/>
      <c r="N28" s="53"/>
      <c r="O28" s="53"/>
      <c r="P28" s="53"/>
      <c r="Q28" s="53"/>
      <c r="R28" s="53"/>
      <c r="S28" s="53"/>
      <c r="T28" s="53"/>
      <c r="U28" s="53"/>
      <c r="V28" s="156"/>
      <c r="W28" s="154"/>
      <c r="AJ28" s="4"/>
      <c r="AK28" s="4"/>
      <c r="AL28" s="21"/>
      <c r="AM28" s="21"/>
      <c r="AN28" s="4"/>
      <c r="AO28" s="4"/>
      <c r="AP28" s="4"/>
      <c r="AQ28" s="4"/>
      <c r="AR28" s="4"/>
      <c r="AS28" s="4"/>
      <c r="AT28" s="4"/>
      <c r="AU28" s="35"/>
      <c r="AV28" s="4"/>
      <c r="AW28" s="4"/>
      <c r="AX28" s="4"/>
      <c r="AY28" s="4"/>
      <c r="AZ28" s="4"/>
      <c r="BA28" s="4"/>
      <c r="BB28" s="4"/>
      <c r="BC28" s="4"/>
      <c r="BD28" s="4"/>
      <c r="BE28" s="232"/>
      <c r="BF28" s="4"/>
      <c r="BG28" s="4"/>
      <c r="BH28" s="231"/>
      <c r="BI28" s="4"/>
      <c r="BJ28" s="4"/>
    </row>
    <row r="29" spans="2:62" s="5" customFormat="1" ht="15" customHeight="1" thickBot="1">
      <c r="B29" s="596">
        <f>SUM(E29:V29)</f>
        <v>0</v>
      </c>
      <c r="C29" s="395" t="str">
        <f>IF($G$4="_ _ _ _ _ _ _ _ "," ",IF(RIGHT($E$21,2)="KL",AY12,IF(RIGHT($E$21,2)="OH",AZ12,BA12)))</f>
        <v xml:space="preserve"> </v>
      </c>
      <c r="D29" s="395"/>
      <c r="E29" s="594"/>
      <c r="F29" s="594"/>
      <c r="G29" s="594"/>
      <c r="H29" s="594"/>
      <c r="I29" s="594"/>
      <c r="J29" s="594"/>
      <c r="K29" s="594"/>
      <c r="L29" s="594"/>
      <c r="M29" s="595"/>
      <c r="N29" s="594"/>
      <c r="O29" s="594"/>
      <c r="P29" s="594"/>
      <c r="Q29" s="594"/>
      <c r="R29" s="594"/>
      <c r="S29" s="594"/>
      <c r="T29" s="594"/>
      <c r="U29" s="594"/>
      <c r="V29" s="593"/>
      <c r="W29" s="154"/>
      <c r="AJ29" s="4"/>
      <c r="AK29" s="4"/>
      <c r="AL29" s="21"/>
      <c r="AM29" s="21"/>
      <c r="AN29" s="4"/>
      <c r="AO29" s="4"/>
      <c r="AP29" s="4"/>
      <c r="AQ29" s="4"/>
      <c r="AR29" s="4"/>
      <c r="AS29" s="4"/>
      <c r="AT29" s="4"/>
      <c r="AU29" s="35"/>
      <c r="AV29" s="4"/>
      <c r="AW29" s="4"/>
      <c r="AX29" s="4"/>
      <c r="AY29" s="4"/>
      <c r="AZ29" s="4"/>
      <c r="BA29" s="4"/>
      <c r="BB29" s="4"/>
      <c r="BC29" s="4"/>
      <c r="BD29" s="4"/>
      <c r="BE29" s="232"/>
      <c r="BF29" s="4"/>
      <c r="BG29" s="4"/>
      <c r="BH29" s="231"/>
      <c r="BI29" s="4"/>
      <c r="BJ29" s="4"/>
    </row>
    <row r="30" spans="2:62" ht="15" customHeight="1">
      <c r="M30" s="154"/>
      <c r="N30" s="154"/>
      <c r="O30" s="154"/>
      <c r="P30" s="154"/>
      <c r="Q30" s="154"/>
      <c r="R30" s="154"/>
      <c r="S30" s="154"/>
      <c r="T30" s="154"/>
      <c r="U30" s="154"/>
      <c r="V30" s="154"/>
      <c r="W30" s="154"/>
      <c r="AJ30" s="4"/>
      <c r="AK30" s="4"/>
      <c r="AL30" s="21"/>
      <c r="AM30" s="21"/>
      <c r="AN30" s="4"/>
      <c r="AO30" s="4"/>
      <c r="AP30" s="4"/>
      <c r="AQ30" s="4"/>
      <c r="AR30" s="4"/>
      <c r="AS30" s="4"/>
      <c r="AT30" s="4"/>
      <c r="AU30" s="35"/>
      <c r="AV30" s="4"/>
      <c r="AW30" s="4"/>
      <c r="AX30" s="4"/>
      <c r="AY30" s="4"/>
      <c r="AZ30" s="4"/>
      <c r="BA30" s="4"/>
      <c r="BB30" s="4"/>
      <c r="BC30" s="4"/>
      <c r="BD30" s="4"/>
      <c r="BE30" s="232"/>
      <c r="BF30" s="4"/>
      <c r="BG30" s="4"/>
      <c r="BI30" s="4"/>
      <c r="BJ30" s="4"/>
    </row>
    <row r="31" spans="2:62" ht="15" customHeight="1" thickBot="1">
      <c r="B31" s="242"/>
      <c r="C31" s="397"/>
      <c r="D31" s="397"/>
      <c r="E31" s="154"/>
      <c r="F31" s="154"/>
      <c r="G31" s="154"/>
      <c r="H31" s="154"/>
      <c r="I31" s="154"/>
      <c r="J31" s="154"/>
      <c r="K31" s="154"/>
      <c r="L31" s="154"/>
      <c r="M31" s="154"/>
      <c r="N31" s="154"/>
      <c r="O31" s="154"/>
      <c r="P31" s="154"/>
      <c r="Q31" s="154"/>
      <c r="R31" s="154"/>
      <c r="S31" s="154"/>
      <c r="T31" s="154"/>
      <c r="U31" s="154"/>
      <c r="V31" s="154"/>
      <c r="W31" s="154"/>
      <c r="AJ31" s="4"/>
      <c r="AK31" s="4"/>
      <c r="AL31" s="21"/>
      <c r="AM31" s="21"/>
      <c r="AN31" s="4"/>
      <c r="AO31" s="4"/>
      <c r="AP31" s="4"/>
      <c r="AQ31" s="4"/>
      <c r="AR31" s="4"/>
      <c r="AS31" s="4"/>
      <c r="AT31" s="4"/>
      <c r="AU31" s="35"/>
      <c r="AV31" s="4"/>
      <c r="AW31" s="4"/>
      <c r="AX31" s="4"/>
      <c r="AY31" s="4"/>
      <c r="AZ31" s="4"/>
      <c r="BA31" s="4"/>
      <c r="BB31" s="4"/>
      <c r="BC31" s="4"/>
      <c r="BD31" s="4"/>
      <c r="BE31" s="232"/>
      <c r="BF31" s="4"/>
      <c r="BG31" s="4"/>
      <c r="BI31" s="4"/>
      <c r="BJ31" s="4"/>
    </row>
    <row r="32" spans="2:62" ht="15" customHeight="1">
      <c r="B32" s="621">
        <f>SUM(B24:B29)</f>
        <v>0</v>
      </c>
      <c r="C32" s="405" t="s">
        <v>5</v>
      </c>
      <c r="D32" s="405"/>
      <c r="E32" s="407">
        <f>SUM(E24:E29)</f>
        <v>0</v>
      </c>
      <c r="F32" s="407">
        <f t="shared" ref="F32:V32" si="0">SUM(F24:F29)</f>
        <v>0</v>
      </c>
      <c r="G32" s="407">
        <f t="shared" si="0"/>
        <v>0</v>
      </c>
      <c r="H32" s="407">
        <f t="shared" si="0"/>
        <v>0</v>
      </c>
      <c r="I32" s="407">
        <f t="shared" si="0"/>
        <v>0</v>
      </c>
      <c r="J32" s="407">
        <f t="shared" si="0"/>
        <v>0</v>
      </c>
      <c r="K32" s="407">
        <f t="shared" si="0"/>
        <v>0</v>
      </c>
      <c r="L32" s="407">
        <f t="shared" si="0"/>
        <v>0</v>
      </c>
      <c r="M32" s="407">
        <f t="shared" si="0"/>
        <v>0</v>
      </c>
      <c r="N32" s="407">
        <f t="shared" si="0"/>
        <v>0</v>
      </c>
      <c r="O32" s="407">
        <f t="shared" si="0"/>
        <v>0</v>
      </c>
      <c r="P32" s="407">
        <f t="shared" si="0"/>
        <v>0</v>
      </c>
      <c r="Q32" s="407">
        <f t="shared" si="0"/>
        <v>0</v>
      </c>
      <c r="R32" s="407">
        <f t="shared" si="0"/>
        <v>0</v>
      </c>
      <c r="S32" s="407">
        <f t="shared" si="0"/>
        <v>0</v>
      </c>
      <c r="T32" s="407">
        <f t="shared" si="0"/>
        <v>0</v>
      </c>
      <c r="U32" s="407">
        <f t="shared" si="0"/>
        <v>0</v>
      </c>
      <c r="V32" s="407">
        <f t="shared" si="0"/>
        <v>0</v>
      </c>
      <c r="W32" s="154"/>
      <c r="AJ32" s="4"/>
      <c r="AK32" s="4"/>
      <c r="AL32" s="21"/>
      <c r="AM32" s="21"/>
      <c r="AN32" s="4"/>
      <c r="AO32" s="4"/>
      <c r="AP32" s="4"/>
      <c r="AQ32" s="4"/>
      <c r="AR32" s="4"/>
      <c r="AS32" s="4"/>
      <c r="AT32" s="4"/>
      <c r="AU32" s="35"/>
      <c r="AV32" s="4"/>
      <c r="AW32" s="4"/>
      <c r="AX32" s="4"/>
      <c r="AY32" s="4"/>
      <c r="AZ32" s="4"/>
      <c r="BA32" s="4"/>
      <c r="BB32" s="4"/>
      <c r="BC32" s="4"/>
      <c r="BD32" s="4"/>
      <c r="BE32" s="232"/>
      <c r="BF32" s="4"/>
      <c r="BG32" s="4"/>
      <c r="BI32" s="4"/>
      <c r="BJ32" s="4"/>
    </row>
    <row r="33" spans="2:62" ht="15" customHeight="1" thickBot="1">
      <c r="B33" s="622"/>
      <c r="C33" s="406"/>
      <c r="D33" s="406"/>
      <c r="E33" s="408"/>
      <c r="F33" s="408"/>
      <c r="G33" s="408"/>
      <c r="H33" s="408"/>
      <c r="I33" s="408"/>
      <c r="J33" s="408"/>
      <c r="K33" s="408"/>
      <c r="L33" s="408"/>
      <c r="M33" s="408"/>
      <c r="N33" s="408"/>
      <c r="O33" s="408"/>
      <c r="P33" s="408"/>
      <c r="Q33" s="408"/>
      <c r="R33" s="408"/>
      <c r="S33" s="408"/>
      <c r="T33" s="408"/>
      <c r="U33" s="408"/>
      <c r="V33" s="408"/>
      <c r="W33" s="154"/>
      <c r="AJ33" s="4"/>
      <c r="AK33" s="4"/>
      <c r="AL33" s="21"/>
      <c r="AM33" s="21"/>
      <c r="AN33" s="4"/>
      <c r="AO33" s="4"/>
      <c r="AP33" s="4"/>
      <c r="AQ33" s="4"/>
      <c r="AR33" s="4"/>
      <c r="AS33" s="4"/>
      <c r="AT33" s="4"/>
      <c r="AU33" s="35"/>
      <c r="AV33" s="4"/>
      <c r="AW33" s="4"/>
      <c r="AX33" s="4"/>
      <c r="AY33" s="4"/>
      <c r="AZ33" s="4"/>
      <c r="BA33" s="4"/>
      <c r="BB33" s="4"/>
      <c r="BC33" s="4"/>
      <c r="BD33" s="4"/>
      <c r="BE33" s="232"/>
      <c r="BF33" s="4"/>
      <c r="BG33" s="4"/>
      <c r="BI33" s="4"/>
      <c r="BJ33" s="4"/>
    </row>
    <row r="34" spans="2:62" ht="15" customHeight="1">
      <c r="B34" s="108"/>
      <c r="C34" s="108"/>
      <c r="D34" s="109"/>
      <c r="E34" s="109"/>
      <c r="F34" s="109"/>
      <c r="G34" s="109"/>
      <c r="H34" s="109"/>
      <c r="I34" s="44"/>
      <c r="J34" s="44"/>
      <c r="K34" s="44"/>
      <c r="L34" s="44"/>
      <c r="M34" s="44"/>
      <c r="N34" s="4"/>
      <c r="O34" s="4"/>
      <c r="P34" s="4"/>
      <c r="Q34" s="4"/>
      <c r="R34" s="4"/>
      <c r="S34" s="4"/>
      <c r="T34" s="4"/>
      <c r="U34" s="4"/>
      <c r="V34" s="4"/>
      <c r="W34" s="4"/>
      <c r="X34" s="4"/>
      <c r="Y34" s="4"/>
      <c r="Z34" s="4"/>
      <c r="AA34" s="4"/>
      <c r="AJ34" s="4"/>
      <c r="AK34" s="4"/>
      <c r="AL34" s="21"/>
      <c r="AM34" s="21"/>
      <c r="AN34" s="4"/>
      <c r="AO34" s="4"/>
      <c r="AP34" s="4"/>
      <c r="AQ34" s="4"/>
      <c r="AR34" s="4"/>
      <c r="AS34" s="4"/>
      <c r="AT34" s="4"/>
      <c r="AU34" s="35"/>
      <c r="AV34" s="4"/>
      <c r="AW34" s="4"/>
      <c r="AX34" s="4"/>
      <c r="AY34" s="4"/>
      <c r="AZ34" s="4"/>
      <c r="BA34" s="4"/>
      <c r="BB34" s="4"/>
      <c r="BC34" s="4"/>
      <c r="BD34" s="4"/>
      <c r="BE34" s="232"/>
      <c r="BF34" s="4"/>
      <c r="BG34" s="4"/>
      <c r="BI34" s="4"/>
      <c r="BJ34" s="4"/>
    </row>
    <row r="35" spans="2:62" ht="15" customHeight="1">
      <c r="B35" s="4"/>
      <c r="C35" s="4"/>
      <c r="D35" s="4"/>
      <c r="E35" s="4"/>
      <c r="F35" s="4"/>
      <c r="G35" s="4"/>
      <c r="H35" s="4"/>
      <c r="I35" s="4"/>
      <c r="J35" s="22"/>
      <c r="K35" s="4"/>
      <c r="L35" s="4"/>
      <c r="M35" s="4"/>
      <c r="N35" s="4"/>
      <c r="O35" s="4"/>
      <c r="P35" s="4"/>
      <c r="Q35" s="4"/>
      <c r="R35" s="4"/>
      <c r="S35" s="4"/>
      <c r="T35" s="4"/>
      <c r="U35" s="4"/>
      <c r="V35" s="4"/>
      <c r="W35" s="4"/>
      <c r="X35" s="4"/>
      <c r="Y35" s="4"/>
      <c r="Z35" s="4"/>
      <c r="AA35" s="4"/>
      <c r="AJ35" s="4"/>
      <c r="AK35" s="4"/>
      <c r="AL35" s="21"/>
      <c r="AM35" s="21"/>
      <c r="AN35" s="4"/>
      <c r="AO35" s="4"/>
      <c r="AP35" s="4"/>
      <c r="AQ35" s="4"/>
      <c r="AR35" s="4"/>
      <c r="AS35" s="4"/>
      <c r="AT35" s="4"/>
      <c r="AU35" s="35"/>
      <c r="AV35" s="4"/>
      <c r="AW35" s="4"/>
      <c r="AX35" s="4"/>
      <c r="AY35" s="4"/>
      <c r="AZ35" s="4"/>
      <c r="BA35" s="4"/>
      <c r="BB35" s="4"/>
      <c r="BC35" s="4"/>
      <c r="BD35" s="4"/>
      <c r="BE35" s="232"/>
      <c r="BF35" s="4"/>
      <c r="BG35" s="4"/>
      <c r="BI35" s="4"/>
      <c r="BJ35" s="4"/>
    </row>
    <row r="36" spans="2:62" ht="15" customHeight="1">
      <c r="B36" s="4"/>
      <c r="C36" s="4"/>
      <c r="D36" s="4"/>
      <c r="E36" s="4"/>
      <c r="F36" s="4"/>
      <c r="G36" s="4"/>
      <c r="H36" s="4"/>
      <c r="I36" s="4"/>
      <c r="J36" s="22"/>
      <c r="K36" s="4"/>
      <c r="L36" s="4"/>
      <c r="M36" s="4"/>
      <c r="N36" s="4"/>
      <c r="O36" s="4"/>
      <c r="P36" s="4"/>
      <c r="Q36" s="4"/>
      <c r="R36" s="4"/>
      <c r="S36" s="4"/>
      <c r="T36" s="4"/>
      <c r="U36" s="4"/>
      <c r="V36" s="4"/>
      <c r="W36" s="4"/>
      <c r="X36" s="21"/>
      <c r="Y36" s="21"/>
      <c r="Z36" s="21"/>
      <c r="AA36" s="21"/>
      <c r="AB36" s="3"/>
      <c r="AJ36" s="4"/>
      <c r="AK36" s="4"/>
      <c r="AN36" s="4"/>
      <c r="AO36" s="4"/>
      <c r="AP36" s="4"/>
      <c r="AQ36" s="4"/>
      <c r="AR36" s="4"/>
      <c r="AS36" s="4"/>
      <c r="AT36" s="4"/>
      <c r="AU36" s="35"/>
      <c r="AV36" s="4"/>
      <c r="AW36" s="4"/>
      <c r="AX36" s="4"/>
      <c r="AY36" s="4"/>
      <c r="AZ36" s="4"/>
      <c r="BA36" s="4"/>
      <c r="BB36" s="4"/>
      <c r="BC36" s="4"/>
      <c r="BD36" s="4"/>
      <c r="BE36" s="232"/>
      <c r="BF36" s="4"/>
      <c r="BG36" s="4"/>
      <c r="BI36" s="4"/>
      <c r="BJ36" s="4"/>
    </row>
    <row r="37" spans="2:62" ht="15" customHeight="1">
      <c r="O37" s="160"/>
      <c r="P37" s="160"/>
      <c r="Q37" s="160"/>
      <c r="R37" s="160"/>
      <c r="S37" s="160"/>
      <c r="T37" s="160"/>
      <c r="U37" s="160"/>
      <c r="V37" s="160"/>
      <c r="W37" s="160"/>
      <c r="X37" s="50"/>
      <c r="Y37" s="50"/>
      <c r="Z37" s="50"/>
      <c r="AA37" s="50"/>
      <c r="AB37" s="3"/>
      <c r="AJ37" s="4"/>
      <c r="AK37" s="4"/>
      <c r="AN37" s="4"/>
      <c r="AO37" s="4"/>
      <c r="AP37" s="4"/>
      <c r="AQ37" s="4"/>
      <c r="AR37" s="4"/>
      <c r="AS37" s="4"/>
      <c r="AT37" s="4"/>
      <c r="AU37" s="161"/>
      <c r="AV37" s="4"/>
      <c r="AW37" s="4"/>
      <c r="AX37" s="4"/>
      <c r="AY37" s="4"/>
      <c r="AZ37" s="4"/>
      <c r="BA37" s="4"/>
      <c r="BB37" s="4"/>
      <c r="BC37" s="4"/>
      <c r="BD37" s="4"/>
      <c r="BE37" s="232"/>
      <c r="BF37" s="4"/>
      <c r="BG37" s="4"/>
      <c r="BI37" s="4"/>
      <c r="BJ37" s="4"/>
    </row>
    <row r="38" spans="2:62" ht="15" customHeight="1">
      <c r="X38" s="3"/>
      <c r="Y38" s="3"/>
      <c r="Z38" s="3"/>
      <c r="AA38" s="3"/>
      <c r="AB38" s="3"/>
      <c r="AJ38" s="4"/>
      <c r="AK38" s="4"/>
      <c r="AL38" s="4"/>
      <c r="AM38" s="4"/>
      <c r="AN38" s="4"/>
      <c r="AO38" s="4"/>
      <c r="AP38" s="4"/>
      <c r="AQ38" s="4"/>
      <c r="AR38" s="4"/>
      <c r="AS38" s="4"/>
      <c r="AT38" s="4"/>
      <c r="AU38" s="161"/>
      <c r="AV38" s="4"/>
      <c r="AW38" s="4"/>
      <c r="AX38" s="4"/>
      <c r="AY38" s="4"/>
      <c r="AZ38" s="4"/>
      <c r="BA38" s="4"/>
      <c r="BB38" s="4"/>
      <c r="BC38" s="4"/>
      <c r="BD38" s="4"/>
      <c r="BE38" s="232"/>
      <c r="BF38" s="4"/>
      <c r="BG38" s="4"/>
      <c r="BI38" s="4"/>
      <c r="BJ38" s="4"/>
    </row>
    <row r="39" spans="2:62" ht="15" customHeight="1">
      <c r="AJ39" s="4"/>
      <c r="AK39" s="4"/>
      <c r="AL39" s="4"/>
      <c r="AM39" s="4"/>
      <c r="AN39" s="4"/>
      <c r="AO39" s="4"/>
      <c r="AP39" s="4"/>
      <c r="AQ39" s="4"/>
      <c r="AR39" s="4"/>
      <c r="AS39" s="4"/>
      <c r="AT39" s="4"/>
      <c r="AU39" s="4"/>
      <c r="AV39" s="4"/>
      <c r="AW39" s="4"/>
      <c r="AX39" s="4"/>
      <c r="AY39" s="4"/>
      <c r="AZ39" s="4"/>
      <c r="BA39" s="4"/>
      <c r="BB39" s="4"/>
      <c r="BC39" s="4"/>
      <c r="BD39" s="4"/>
      <c r="BE39" s="232"/>
      <c r="BF39" s="4"/>
      <c r="BG39" s="4"/>
      <c r="BI39" s="4"/>
      <c r="BJ39" s="4"/>
    </row>
    <row r="40" spans="2:62" ht="15" customHeight="1">
      <c r="AJ40" s="4"/>
      <c r="AK40" s="4"/>
      <c r="AL40" s="4"/>
      <c r="AM40" s="4"/>
      <c r="AN40" s="4"/>
      <c r="AO40" s="4"/>
      <c r="AP40" s="4"/>
      <c r="AQ40" s="4"/>
      <c r="AR40" s="4"/>
      <c r="AS40" s="4"/>
      <c r="AT40" s="4"/>
      <c r="AU40" s="4"/>
      <c r="AV40" s="4"/>
      <c r="AW40" s="4"/>
      <c r="AX40" s="4"/>
      <c r="AY40" s="4"/>
      <c r="AZ40" s="4"/>
      <c r="BA40" s="4"/>
      <c r="BB40" s="4"/>
      <c r="BC40" s="4"/>
      <c r="BD40" s="4"/>
      <c r="BE40" s="232"/>
      <c r="BF40" s="4"/>
      <c r="BG40" s="4"/>
      <c r="BI40" s="4"/>
      <c r="BJ40" s="4"/>
    </row>
    <row r="41" spans="2:62" ht="15" customHeight="1">
      <c r="AJ41" s="4"/>
      <c r="AK41" s="4"/>
      <c r="AL41" s="4"/>
      <c r="AM41" s="4"/>
      <c r="AN41" s="4"/>
      <c r="AO41" s="4"/>
      <c r="AP41" s="4"/>
      <c r="AQ41" s="4"/>
      <c r="AR41" s="4"/>
      <c r="AS41" s="4"/>
      <c r="AT41" s="4"/>
      <c r="AU41" s="4"/>
      <c r="AV41" s="4"/>
      <c r="AW41" s="4"/>
      <c r="AX41" s="4"/>
      <c r="AY41" s="4"/>
      <c r="AZ41" s="4"/>
      <c r="BA41" s="4"/>
      <c r="BB41" s="4"/>
      <c r="BC41" s="4"/>
      <c r="BD41" s="4"/>
      <c r="BE41" s="232"/>
      <c r="BF41" s="4"/>
      <c r="BG41" s="4"/>
      <c r="BI41" s="4"/>
      <c r="BJ41" s="4"/>
    </row>
    <row r="42" spans="2:62" ht="15" customHeight="1">
      <c r="AJ42" s="4"/>
      <c r="AK42" s="4"/>
      <c r="AL42" s="4"/>
      <c r="AM42" s="4"/>
      <c r="AN42" s="4"/>
      <c r="AO42" s="4"/>
      <c r="AP42" s="4"/>
      <c r="AQ42" s="4"/>
      <c r="AR42" s="4"/>
      <c r="AS42" s="4"/>
      <c r="AT42" s="4"/>
      <c r="AU42" s="4"/>
      <c r="AV42" s="4"/>
      <c r="AW42" s="4"/>
      <c r="AX42" s="4"/>
      <c r="AY42" s="4"/>
      <c r="AZ42" s="4"/>
      <c r="BA42" s="4"/>
      <c r="BB42" s="4"/>
      <c r="BC42" s="4"/>
      <c r="BD42" s="4"/>
      <c r="BE42" s="232"/>
      <c r="BF42" s="4"/>
      <c r="BG42" s="4"/>
      <c r="BI42" s="4"/>
      <c r="BJ42" s="4"/>
    </row>
    <row r="43" spans="2:62" ht="15" customHeight="1">
      <c r="AJ43" s="4"/>
      <c r="AK43" s="4"/>
      <c r="AL43" s="4"/>
      <c r="AM43" s="4"/>
      <c r="AN43" s="4"/>
      <c r="AO43" s="4"/>
      <c r="AP43" s="4"/>
      <c r="AQ43" s="4"/>
      <c r="AR43" s="4"/>
      <c r="AS43" s="4"/>
      <c r="AT43" s="4"/>
      <c r="AU43" s="4"/>
      <c r="AV43" s="4"/>
      <c r="AW43" s="4"/>
      <c r="AX43" s="4"/>
      <c r="AY43" s="4"/>
      <c r="AZ43" s="4"/>
      <c r="BA43" s="4"/>
      <c r="BB43" s="4"/>
      <c r="BC43" s="4"/>
      <c r="BD43" s="4"/>
      <c r="BE43" s="232"/>
      <c r="BF43" s="4"/>
      <c r="BG43" s="4"/>
      <c r="BI43" s="4"/>
      <c r="BJ43" s="4"/>
    </row>
    <row r="44" spans="2:62" ht="15" customHeight="1">
      <c r="AJ44" s="4"/>
      <c r="AK44" s="4"/>
      <c r="AL44" s="4"/>
      <c r="AM44" s="4"/>
      <c r="AN44" s="4"/>
      <c r="AO44" s="4"/>
      <c r="AP44" s="4"/>
      <c r="AQ44" s="4"/>
      <c r="AR44" s="4"/>
      <c r="AS44" s="4"/>
      <c r="AT44" s="4"/>
      <c r="AU44" s="4"/>
      <c r="AV44" s="4"/>
      <c r="AW44" s="4"/>
      <c r="AX44" s="4"/>
      <c r="AY44" s="4"/>
      <c r="AZ44" s="4"/>
      <c r="BA44" s="4"/>
      <c r="BB44" s="4"/>
      <c r="BC44" s="4"/>
      <c r="BD44" s="4"/>
      <c r="BE44" s="232"/>
      <c r="BF44" s="4"/>
      <c r="BG44" s="4"/>
      <c r="BI44" s="4"/>
      <c r="BJ44" s="4"/>
    </row>
    <row r="45" spans="2:62" ht="15" customHeight="1">
      <c r="AJ45" s="4"/>
      <c r="AK45" s="4"/>
      <c r="AL45" s="4"/>
      <c r="AM45" s="4"/>
      <c r="AN45" s="4"/>
      <c r="AO45" s="4"/>
      <c r="AP45" s="4"/>
      <c r="AQ45" s="4"/>
      <c r="AR45" s="4"/>
      <c r="AS45" s="4"/>
      <c r="AT45" s="4"/>
      <c r="AU45" s="4"/>
      <c r="AV45" s="4"/>
      <c r="AW45" s="4"/>
      <c r="AX45" s="4"/>
      <c r="AY45" s="4"/>
      <c r="AZ45" s="4"/>
      <c r="BA45" s="4"/>
      <c r="BB45" s="4"/>
      <c r="BC45" s="4"/>
      <c r="BD45" s="4"/>
      <c r="BE45" s="4"/>
      <c r="BF45" s="4"/>
      <c r="BG45" s="4"/>
      <c r="BI45" s="4"/>
      <c r="BJ45" s="4"/>
    </row>
    <row r="46" spans="2:62" ht="15" customHeight="1">
      <c r="AJ46" s="4"/>
      <c r="AK46" s="4"/>
      <c r="AL46" s="4"/>
      <c r="AM46" s="4"/>
      <c r="AN46" s="4"/>
      <c r="AO46" s="4"/>
      <c r="AP46" s="4"/>
      <c r="AQ46" s="4"/>
      <c r="AR46" s="4"/>
      <c r="AS46" s="4"/>
      <c r="AT46" s="4"/>
      <c r="AU46" s="4"/>
      <c r="AV46" s="4"/>
      <c r="AW46" s="4"/>
      <c r="AX46" s="4"/>
      <c r="AY46" s="4"/>
      <c r="AZ46" s="4"/>
      <c r="BA46" s="4"/>
      <c r="BB46" s="4"/>
      <c r="BC46" s="4"/>
      <c r="BD46" s="4"/>
      <c r="BE46" s="4"/>
      <c r="BF46" s="4"/>
      <c r="BG46" s="4"/>
      <c r="BI46" s="4"/>
      <c r="BJ46" s="4"/>
    </row>
    <row r="47" spans="2:62" ht="15" customHeight="1">
      <c r="AJ47" s="4"/>
      <c r="AK47" s="4"/>
      <c r="AL47" s="4"/>
      <c r="AM47" s="4"/>
      <c r="AN47" s="4"/>
      <c r="AO47" s="4"/>
      <c r="AP47" s="4"/>
      <c r="AQ47" s="4"/>
      <c r="AR47" s="4"/>
      <c r="AS47" s="4"/>
      <c r="AT47" s="4"/>
      <c r="AU47" s="4"/>
      <c r="AV47" s="4"/>
      <c r="AW47" s="4"/>
      <c r="AX47" s="4"/>
      <c r="AY47" s="4"/>
      <c r="AZ47" s="4"/>
      <c r="BA47" s="4"/>
      <c r="BB47" s="4"/>
      <c r="BC47" s="4"/>
      <c r="BD47" s="4"/>
      <c r="BE47" s="4"/>
      <c r="BF47" s="4"/>
      <c r="BG47" s="4"/>
      <c r="BI47" s="4"/>
      <c r="BJ47" s="4"/>
    </row>
    <row r="48" spans="2:62" ht="15" customHeight="1">
      <c r="AJ48" s="4"/>
      <c r="AK48" s="4"/>
      <c r="AL48" s="4"/>
      <c r="AM48" s="4"/>
      <c r="AN48" s="4"/>
      <c r="AO48" s="4"/>
      <c r="AP48" s="4"/>
      <c r="AQ48" s="4"/>
      <c r="AR48" s="4"/>
      <c r="AS48" s="4"/>
      <c r="AT48" s="4"/>
      <c r="AU48" s="4"/>
      <c r="AV48" s="4"/>
      <c r="AW48" s="4"/>
      <c r="AX48" s="4"/>
      <c r="AY48" s="4"/>
      <c r="AZ48" s="4"/>
      <c r="BA48" s="4"/>
      <c r="BB48" s="4"/>
      <c r="BC48" s="4"/>
      <c r="BD48" s="4"/>
      <c r="BE48" s="4"/>
      <c r="BF48" s="4"/>
      <c r="BG48" s="4"/>
      <c r="BI48" s="4"/>
      <c r="BJ48" s="4"/>
    </row>
    <row r="49" spans="36:62" ht="15" customHeight="1">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row>
    <row r="50" spans="36:62" ht="15" customHeight="1">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row>
    <row r="51" spans="36:62" ht="15" customHeight="1">
      <c r="AJ51" s="4"/>
      <c r="AK51" s="4"/>
      <c r="AL51" s="4"/>
      <c r="AM51" s="4"/>
      <c r="AN51" s="4"/>
      <c r="AO51" s="4"/>
      <c r="AP51" s="4"/>
      <c r="AQ51" s="4"/>
      <c r="AR51" s="4"/>
      <c r="AS51" s="4"/>
      <c r="AT51" s="4"/>
      <c r="AU51" s="4"/>
      <c r="AV51" s="4"/>
      <c r="AW51" s="4"/>
      <c r="AX51" s="4"/>
      <c r="AY51" s="4"/>
      <c r="AZ51" s="4"/>
      <c r="BA51" s="4"/>
      <c r="BB51" s="4"/>
      <c r="BC51" s="4"/>
      <c r="BD51" s="4"/>
      <c r="BF51" s="4"/>
      <c r="BG51" s="4"/>
      <c r="BH51" s="4"/>
      <c r="BI51" s="4"/>
      <c r="BJ51" s="4"/>
    </row>
    <row r="52" spans="36:62" ht="15" customHeight="1">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row>
    <row r="53" spans="36:62" ht="15" customHeight="1">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row>
    <row r="54" spans="36:62" ht="15" customHeight="1">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row>
    <row r="55" spans="36:62" ht="15" customHeight="1">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row>
    <row r="56" spans="36:62" ht="15" customHeight="1">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row>
    <row r="57" spans="36:62" ht="15" customHeight="1">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row>
    <row r="58" spans="36:62" ht="15" customHeight="1">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row>
    <row r="59" spans="36:62" ht="15" customHeight="1">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row>
    <row r="60" spans="36:62" ht="15" customHeight="1">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row>
    <row r="61" spans="36:62" ht="15" customHeight="1">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row>
    <row r="62" spans="36:62" ht="15" customHeight="1">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row>
    <row r="63" spans="36:62" ht="15" customHeight="1">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row>
    <row r="64" spans="36:62" ht="15" customHeight="1">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row>
    <row r="65" spans="36:62" ht="15" customHeight="1">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row>
    <row r="66" spans="36:62" ht="15" customHeight="1">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row>
    <row r="67" spans="36:62" ht="15" customHeight="1">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row>
    <row r="68" spans="36:62" ht="15" customHeight="1">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row>
    <row r="69" spans="36:62" ht="15" customHeight="1">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row>
    <row r="70" spans="36:62" ht="15" customHeight="1">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row>
    <row r="71" spans="36:62" ht="15" customHeight="1">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row>
    <row r="72" spans="36:62" ht="15" customHeight="1">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row>
    <row r="73" spans="36:62" ht="15" customHeight="1">
      <c r="AJ73" s="4"/>
      <c r="AK73" s="4"/>
      <c r="AL73" s="4"/>
      <c r="AM73" s="4"/>
      <c r="AN73" s="4"/>
      <c r="AO73" s="4"/>
      <c r="AP73" s="4"/>
      <c r="AQ73" s="4"/>
      <c r="AR73" s="4"/>
      <c r="AS73" s="4"/>
      <c r="AT73" s="4"/>
      <c r="AU73" s="4"/>
      <c r="AV73" s="4"/>
      <c r="AW73" s="4"/>
      <c r="AX73" s="4"/>
      <c r="AY73" s="4"/>
      <c r="BE73" s="4"/>
      <c r="BF73" s="4"/>
      <c r="BG73" s="4"/>
      <c r="BH73" s="4"/>
      <c r="BI73" s="4"/>
      <c r="BJ73" s="4"/>
    </row>
    <row r="74" spans="36:62" ht="15" customHeight="1">
      <c r="AJ74" s="4"/>
      <c r="AK74" s="4"/>
      <c r="AL74" s="4"/>
      <c r="AM74" s="4"/>
      <c r="AN74" s="4"/>
      <c r="AO74" s="4"/>
      <c r="AP74" s="4"/>
      <c r="AQ74" s="4"/>
      <c r="AR74" s="4"/>
      <c r="AS74" s="4"/>
      <c r="AT74" s="4"/>
      <c r="AU74" s="4"/>
      <c r="AV74" s="4"/>
      <c r="AW74" s="4"/>
      <c r="AX74" s="4"/>
      <c r="AY74" s="4"/>
      <c r="BE74" s="4"/>
      <c r="BF74" s="4"/>
      <c r="BG74" s="4"/>
      <c r="BH74" s="4"/>
      <c r="BI74" s="4"/>
      <c r="BJ74" s="4"/>
    </row>
    <row r="75" spans="36:62" ht="15" customHeight="1"/>
    <row r="76" spans="36:62" ht="15" customHeight="1"/>
    <row r="77" spans="36:62" ht="15" customHeight="1"/>
    <row r="78" spans="36:62" ht="15" customHeight="1"/>
    <row r="79" spans="36:62" ht="15" customHeight="1"/>
    <row r="80" spans="36:62"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dataConsolidate/>
  <mergeCells count="72">
    <mergeCell ref="L32:L33"/>
    <mergeCell ref="M32:M33"/>
    <mergeCell ref="N32:N33"/>
    <mergeCell ref="O32:O33"/>
    <mergeCell ref="P32:P33"/>
    <mergeCell ref="B32:B33"/>
    <mergeCell ref="C32:D33"/>
    <mergeCell ref="E32:E33"/>
    <mergeCell ref="Q32:Q33"/>
    <mergeCell ref="F32:F33"/>
    <mergeCell ref="G32:G33"/>
    <mergeCell ref="H32:H33"/>
    <mergeCell ref="I32:I33"/>
    <mergeCell ref="J32:J33"/>
    <mergeCell ref="K32:K33"/>
    <mergeCell ref="C27:D27"/>
    <mergeCell ref="C28:D28"/>
    <mergeCell ref="C29:D29"/>
    <mergeCell ref="C31:D31"/>
    <mergeCell ref="R32:R33"/>
    <mergeCell ref="E22:V22"/>
    <mergeCell ref="C23:D23"/>
    <mergeCell ref="C24:D24"/>
    <mergeCell ref="C25:D25"/>
    <mergeCell ref="C26:D26"/>
    <mergeCell ref="S32:S33"/>
    <mergeCell ref="T32:T33"/>
    <mergeCell ref="U32:U33"/>
    <mergeCell ref="V32:V33"/>
    <mergeCell ref="B19:C19"/>
    <mergeCell ref="D19:H19"/>
    <mergeCell ref="K19:L19"/>
    <mergeCell ref="M19:Q19"/>
    <mergeCell ref="B21:D21"/>
    <mergeCell ref="E21:I21"/>
    <mergeCell ref="M17:N17"/>
    <mergeCell ref="P17:Q17"/>
    <mergeCell ref="D18:E18"/>
    <mergeCell ref="G18:H18"/>
    <mergeCell ref="M18:N18"/>
    <mergeCell ref="P18:Q18"/>
    <mergeCell ref="B14:C14"/>
    <mergeCell ref="D14:H14"/>
    <mergeCell ref="K14:L14"/>
    <mergeCell ref="M14:Q14"/>
    <mergeCell ref="B15:C18"/>
    <mergeCell ref="D15:H16"/>
    <mergeCell ref="K15:L18"/>
    <mergeCell ref="M15:Q16"/>
    <mergeCell ref="D17:E17"/>
    <mergeCell ref="G17:H17"/>
    <mergeCell ref="B11:C11"/>
    <mergeCell ref="D11:H11"/>
    <mergeCell ref="K11:L11"/>
    <mergeCell ref="M11:Q11"/>
    <mergeCell ref="B12:C13"/>
    <mergeCell ref="D12:H13"/>
    <mergeCell ref="K12:L13"/>
    <mergeCell ref="M12:Q13"/>
    <mergeCell ref="D5:F5"/>
    <mergeCell ref="G5:O5"/>
    <mergeCell ref="D6:F6"/>
    <mergeCell ref="G6:O6"/>
    <mergeCell ref="D7:F7"/>
    <mergeCell ref="G7:O9"/>
    <mergeCell ref="D4:F4"/>
    <mergeCell ref="G4:O4"/>
    <mergeCell ref="D1:V1"/>
    <mergeCell ref="D2:F2"/>
    <mergeCell ref="G2:O2"/>
    <mergeCell ref="D3:F3"/>
    <mergeCell ref="G3:O3"/>
  </mergeCells>
  <conditionalFormatting sqref="K34 G31 E32:V32">
    <cfRule type="expression" dxfId="37" priority="10">
      <formula>#REF!="1/8"</formula>
    </cfRule>
  </conditionalFormatting>
  <conditionalFormatting sqref="O37:AA37">
    <cfRule type="expression" dxfId="36" priority="9">
      <formula>#REF!="1/8"</formula>
    </cfRule>
  </conditionalFormatting>
  <conditionalFormatting sqref="E26:V26">
    <cfRule type="expression" dxfId="35" priority="6">
      <formula>$E$21=$AL$7</formula>
    </cfRule>
    <cfRule type="expression" dxfId="34" priority="7">
      <formula>$E$21=$AL$5</formula>
    </cfRule>
    <cfRule type="expression" dxfId="33" priority="8">
      <formula>$E$21=$AL$6</formula>
    </cfRule>
  </conditionalFormatting>
  <conditionalFormatting sqref="D11:H16">
    <cfRule type="cellIs" dxfId="32" priority="5" operator="equal">
      <formula>0</formula>
    </cfRule>
  </conditionalFormatting>
  <conditionalFormatting sqref="D18:H19">
    <cfRule type="cellIs" dxfId="31" priority="4" operator="equal">
      <formula>0</formula>
    </cfRule>
  </conditionalFormatting>
  <conditionalFormatting sqref="M11:Q16">
    <cfRule type="cellIs" dxfId="30" priority="3" operator="equal">
      <formula>0</formula>
    </cfRule>
  </conditionalFormatting>
  <conditionalFormatting sqref="M18:Q19">
    <cfRule type="cellIs" dxfId="29" priority="2" operator="equal">
      <formula>0</formula>
    </cfRule>
  </conditionalFormatting>
  <conditionalFormatting sqref="E32:V33">
    <cfRule type="cellIs" dxfId="19" priority="1" operator="equal">
      <formula>0</formula>
    </cfRule>
  </conditionalFormatting>
  <dataValidations disablePrompts="1" count="4">
    <dataValidation type="list" allowBlank="1" showInputMessage="1" showErrorMessage="1" sqref="P6">
      <formula1>$BE$6:$BE$50</formula1>
    </dataValidation>
    <dataValidation type="list" allowBlank="1" showInputMessage="1" showErrorMessage="1" sqref="P4">
      <formula1>$AL$4:$AL$18</formula1>
    </dataValidation>
    <dataValidation type="list" allowBlank="1" showInputMessage="1" showErrorMessage="1" sqref="G6:O6">
      <formula1>$BE$6:$BE$25</formula1>
    </dataValidation>
    <dataValidation type="list" allowBlank="1" showInputMessage="1" showErrorMessage="1" sqref="G4:O4">
      <formula1>$AL$4:$AL$7</formula1>
    </dataValidation>
  </dataValidations>
  <printOptions horizontalCentered="1" verticalCentered="1"/>
  <pageMargins left="0.15748031496063" right="0.27559055118110198" top="0.23622047244094499" bottom="0.23622047244094499" header="0.31496062992126" footer="0.31496062992126"/>
  <pageSetup scale="62" orientation="landscape" r:id="rId1"/>
  <headerFooter>
    <oddFooter>&amp;Cpage &amp;P of &amp;N&amp;R&amp;8 2011</oddFooter>
  </headerFooter>
  <ignoredErrors>
    <ignoredError sqref="E32:V33"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AW218"/>
  <sheetViews>
    <sheetView showGridLines="0" zoomScaleNormal="100" zoomScaleSheetLayoutView="40" zoomScalePageLayoutView="40" workbookViewId="0"/>
  </sheetViews>
  <sheetFormatPr defaultColWidth="8.85546875" defaultRowHeight="18.75"/>
  <cols>
    <col min="1" max="1" width="8.85546875" style="98"/>
    <col min="2" max="2" width="8.85546875" style="1" customWidth="1"/>
    <col min="3" max="11" width="8.85546875" style="98" customWidth="1"/>
    <col min="12" max="12" width="8.85546875" style="2" customWidth="1"/>
    <col min="13" max="16" width="8.85546875" style="98" customWidth="1"/>
    <col min="17" max="17" width="10.5703125" style="98" customWidth="1"/>
    <col min="18" max="18" width="17.42578125" style="98" customWidth="1"/>
    <col min="19" max="19" width="8.85546875" style="98" customWidth="1"/>
    <col min="20" max="35" width="8.85546875" style="98"/>
    <col min="36" max="36" width="8.85546875" style="98" customWidth="1"/>
    <col min="37" max="38" width="8.85546875" style="98"/>
    <col min="39" max="39" width="48.85546875" style="98" bestFit="1" customWidth="1"/>
    <col min="40" max="40" width="16.42578125" style="98" bestFit="1" customWidth="1"/>
    <col min="41" max="45" width="8.85546875" style="98"/>
    <col min="46" max="46" width="21" style="98" bestFit="1" customWidth="1"/>
    <col min="47" max="47" width="16.140625" style="98" bestFit="1" customWidth="1"/>
    <col min="48" max="48" width="8.85546875" style="98" customWidth="1"/>
    <col min="49" max="49" width="32.140625" style="98" bestFit="1" customWidth="1"/>
    <col min="50" max="16384" width="8.85546875" style="98"/>
  </cols>
  <sheetData>
    <row r="1" spans="2:49" ht="27.75" customHeight="1" thickBot="1">
      <c r="B1" s="190"/>
      <c r="C1" s="191"/>
      <c r="D1" s="447" t="s">
        <v>318</v>
      </c>
      <c r="E1" s="447"/>
      <c r="F1" s="447"/>
      <c r="G1" s="447"/>
      <c r="H1" s="447"/>
      <c r="I1" s="447"/>
      <c r="J1" s="447"/>
      <c r="K1" s="447"/>
      <c r="L1" s="447"/>
      <c r="M1" s="447"/>
      <c r="N1" s="447"/>
      <c r="O1" s="447"/>
      <c r="P1" s="447"/>
      <c r="Q1" s="447"/>
      <c r="R1" s="447"/>
      <c r="S1" s="447"/>
    </row>
    <row r="2" spans="2:49" ht="15" customHeight="1">
      <c r="C2" s="4"/>
      <c r="D2" s="363" t="s">
        <v>13</v>
      </c>
      <c r="E2" s="364"/>
      <c r="F2" s="466"/>
      <c r="G2" s="451"/>
      <c r="H2" s="452"/>
      <c r="I2" s="452"/>
      <c r="J2" s="452"/>
      <c r="K2" s="452"/>
      <c r="L2" s="452"/>
      <c r="M2" s="453"/>
      <c r="N2" s="15"/>
      <c r="O2" s="15"/>
      <c r="P2" s="15"/>
      <c r="Q2" s="4"/>
      <c r="R2" s="4"/>
      <c r="S2" s="4"/>
    </row>
    <row r="3" spans="2:49" ht="15" customHeight="1">
      <c r="C3" s="4"/>
      <c r="D3" s="365" t="s">
        <v>28</v>
      </c>
      <c r="E3" s="298"/>
      <c r="F3" s="342"/>
      <c r="G3" s="454"/>
      <c r="H3" s="455"/>
      <c r="I3" s="455"/>
      <c r="J3" s="455"/>
      <c r="K3" s="455"/>
      <c r="L3" s="455"/>
      <c r="M3" s="456"/>
      <c r="N3" s="15"/>
      <c r="O3" s="15"/>
      <c r="P3" s="15"/>
      <c r="Q3" s="4"/>
      <c r="R3" s="4"/>
      <c r="S3" s="4"/>
    </row>
    <row r="4" spans="2:49" ht="15" customHeight="1">
      <c r="C4" s="4"/>
      <c r="D4" s="365" t="s">
        <v>14</v>
      </c>
      <c r="E4" s="298"/>
      <c r="F4" s="342"/>
      <c r="G4" s="457" t="s">
        <v>54</v>
      </c>
      <c r="H4" s="458"/>
      <c r="I4" s="458"/>
      <c r="J4" s="458"/>
      <c r="K4" s="458"/>
      <c r="L4" s="458"/>
      <c r="M4" s="459"/>
      <c r="N4" s="15"/>
      <c r="O4" s="15"/>
      <c r="P4" s="15"/>
      <c r="Q4" s="4"/>
      <c r="R4" s="4"/>
      <c r="S4" s="4"/>
      <c r="AK4" s="6" t="s">
        <v>317</v>
      </c>
      <c r="AM4" s="6" t="s">
        <v>52</v>
      </c>
    </row>
    <row r="5" spans="2:49" ht="15" customHeight="1">
      <c r="C5" s="4"/>
      <c r="D5" s="365" t="s">
        <v>55</v>
      </c>
      <c r="E5" s="298"/>
      <c r="F5" s="342"/>
      <c r="G5" s="457" t="str">
        <f>VLOOKUP(G4,AM5:AN19,2,FALSE)</f>
        <v>_ _ _ _ _ _ _ _ _ _ _</v>
      </c>
      <c r="H5" s="458"/>
      <c r="I5" s="458"/>
      <c r="J5" s="458"/>
      <c r="K5" s="458"/>
      <c r="L5" s="458"/>
      <c r="M5" s="459"/>
      <c r="N5" s="15"/>
      <c r="O5" s="15"/>
      <c r="P5" s="15"/>
      <c r="Q5" s="4"/>
      <c r="R5" s="4"/>
      <c r="S5" s="4"/>
      <c r="AM5" s="180" t="s">
        <v>54</v>
      </c>
      <c r="AN5" s="180" t="s">
        <v>54</v>
      </c>
      <c r="AW5" s="6" t="s">
        <v>53</v>
      </c>
    </row>
    <row r="6" spans="2:49" ht="15" customHeight="1">
      <c r="C6" s="4"/>
      <c r="D6" s="365" t="s">
        <v>15</v>
      </c>
      <c r="E6" s="298"/>
      <c r="F6" s="342"/>
      <c r="G6" s="271" t="s">
        <v>54</v>
      </c>
      <c r="H6" s="272"/>
      <c r="I6" s="272"/>
      <c r="J6" s="272"/>
      <c r="K6" s="272"/>
      <c r="L6" s="272"/>
      <c r="M6" s="273"/>
      <c r="N6" s="15"/>
      <c r="O6" s="15"/>
      <c r="P6" s="15"/>
      <c r="Q6" s="4"/>
      <c r="R6" s="4"/>
      <c r="S6" s="4"/>
      <c r="AM6" s="97" t="s">
        <v>91</v>
      </c>
      <c r="AN6" s="97" t="s">
        <v>316</v>
      </c>
      <c r="AW6" s="180" t="s">
        <v>54</v>
      </c>
    </row>
    <row r="7" spans="2:49" ht="15" customHeight="1" thickBot="1">
      <c r="C7" s="4"/>
      <c r="D7" s="369" t="s">
        <v>205</v>
      </c>
      <c r="E7" s="370"/>
      <c r="F7" s="467"/>
      <c r="G7" s="454"/>
      <c r="H7" s="455"/>
      <c r="I7" s="455"/>
      <c r="J7" s="455"/>
      <c r="K7" s="455"/>
      <c r="L7" s="455"/>
      <c r="M7" s="456"/>
      <c r="N7" s="4"/>
      <c r="O7" s="4"/>
      <c r="P7" s="4"/>
      <c r="Q7" s="4"/>
      <c r="R7" s="4"/>
      <c r="S7" s="4"/>
      <c r="AM7" s="97" t="s">
        <v>237</v>
      </c>
      <c r="AN7" s="97" t="s">
        <v>315</v>
      </c>
      <c r="AW7" s="18" t="s">
        <v>206</v>
      </c>
    </row>
    <row r="8" spans="2:49" ht="15" customHeight="1">
      <c r="C8" s="4"/>
      <c r="D8" s="21"/>
      <c r="E8" s="3"/>
      <c r="F8" s="3"/>
      <c r="G8" s="454"/>
      <c r="H8" s="455"/>
      <c r="I8" s="455"/>
      <c r="J8" s="455"/>
      <c r="K8" s="455"/>
      <c r="L8" s="455"/>
      <c r="M8" s="456"/>
      <c r="AM8" s="97" t="s">
        <v>92</v>
      </c>
      <c r="AN8" s="97" t="s">
        <v>314</v>
      </c>
      <c r="AU8" s="97"/>
      <c r="AW8" s="232" t="s">
        <v>40</v>
      </c>
    </row>
    <row r="9" spans="2:49" ht="15" customHeight="1" thickBot="1">
      <c r="D9" s="3"/>
      <c r="E9" s="3"/>
      <c r="F9" s="3"/>
      <c r="G9" s="460"/>
      <c r="H9" s="461"/>
      <c r="I9" s="461"/>
      <c r="J9" s="461"/>
      <c r="K9" s="461"/>
      <c r="L9" s="461"/>
      <c r="M9" s="462"/>
      <c r="AM9" s="97" t="s">
        <v>93</v>
      </c>
      <c r="AN9" s="97" t="s">
        <v>313</v>
      </c>
      <c r="AU9" s="97"/>
      <c r="AW9" s="232" t="s">
        <v>247</v>
      </c>
    </row>
    <row r="10" spans="2:49" ht="15" customHeight="1" thickBot="1">
      <c r="AM10" s="97" t="s">
        <v>312</v>
      </c>
      <c r="AN10" s="97" t="s">
        <v>311</v>
      </c>
      <c r="AU10" s="97"/>
      <c r="AW10" s="232" t="s">
        <v>249</v>
      </c>
    </row>
    <row r="11" spans="2:49" ht="15" customHeight="1">
      <c r="B11" s="300" t="s">
        <v>17</v>
      </c>
      <c r="C11" s="301"/>
      <c r="D11" s="371"/>
      <c r="E11" s="372"/>
      <c r="F11" s="372"/>
      <c r="G11" s="373"/>
      <c r="H11" s="231"/>
      <c r="K11" s="300" t="s">
        <v>27</v>
      </c>
      <c r="L11" s="301"/>
      <c r="M11" s="371"/>
      <c r="N11" s="372"/>
      <c r="O11" s="372"/>
      <c r="P11" s="373"/>
      <c r="AM11" s="97" t="s">
        <v>95</v>
      </c>
      <c r="AN11" s="97" t="s">
        <v>310</v>
      </c>
      <c r="AT11" s="97"/>
      <c r="AU11" s="97"/>
      <c r="AW11" s="232" t="s">
        <v>203</v>
      </c>
    </row>
    <row r="12" spans="2:49" ht="15" customHeight="1">
      <c r="B12" s="303" t="s">
        <v>16</v>
      </c>
      <c r="C12" s="304"/>
      <c r="D12" s="314"/>
      <c r="E12" s="315"/>
      <c r="F12" s="315"/>
      <c r="G12" s="316"/>
      <c r="H12" s="231"/>
      <c r="K12" s="303" t="s">
        <v>26</v>
      </c>
      <c r="L12" s="304"/>
      <c r="M12" s="314"/>
      <c r="N12" s="315"/>
      <c r="O12" s="315"/>
      <c r="P12" s="316"/>
      <c r="AM12" s="97" t="s">
        <v>238</v>
      </c>
      <c r="AN12" s="97" t="s">
        <v>309</v>
      </c>
      <c r="AT12" s="97"/>
      <c r="AU12" s="97"/>
      <c r="AW12" s="232" t="s">
        <v>250</v>
      </c>
    </row>
    <row r="13" spans="2:49" ht="15" customHeight="1">
      <c r="B13" s="305"/>
      <c r="C13" s="306"/>
      <c r="D13" s="317"/>
      <c r="E13" s="318"/>
      <c r="F13" s="318"/>
      <c r="G13" s="319"/>
      <c r="H13" s="231"/>
      <c r="K13" s="305"/>
      <c r="L13" s="306"/>
      <c r="M13" s="317"/>
      <c r="N13" s="318"/>
      <c r="O13" s="318"/>
      <c r="P13" s="319"/>
      <c r="AM13" s="97" t="s">
        <v>239</v>
      </c>
      <c r="AN13" s="97" t="s">
        <v>308</v>
      </c>
      <c r="AT13" s="97"/>
      <c r="AU13" s="97"/>
      <c r="AW13" s="232" t="s">
        <v>251</v>
      </c>
    </row>
    <row r="14" spans="2:49" ht="15" customHeight="1">
      <c r="B14" s="265" t="s">
        <v>18</v>
      </c>
      <c r="C14" s="302"/>
      <c r="D14" s="374"/>
      <c r="E14" s="379"/>
      <c r="F14" s="379"/>
      <c r="G14" s="380"/>
      <c r="H14" s="231"/>
      <c r="K14" s="265" t="s">
        <v>18</v>
      </c>
      <c r="L14" s="302"/>
      <c r="M14" s="374"/>
      <c r="N14" s="379"/>
      <c r="O14" s="379"/>
      <c r="P14" s="380"/>
      <c r="AM14" s="97" t="s">
        <v>240</v>
      </c>
      <c r="AN14" s="97" t="s">
        <v>307</v>
      </c>
      <c r="AT14" s="97"/>
      <c r="AU14" s="97"/>
      <c r="AW14" s="232" t="s">
        <v>252</v>
      </c>
    </row>
    <row r="15" spans="2:49" ht="15" customHeight="1">
      <c r="B15" s="303" t="s">
        <v>25</v>
      </c>
      <c r="C15" s="304"/>
      <c r="D15" s="314"/>
      <c r="E15" s="315"/>
      <c r="F15" s="315"/>
      <c r="G15" s="316"/>
      <c r="H15" s="231"/>
      <c r="K15" s="303" t="s">
        <v>24</v>
      </c>
      <c r="L15" s="304"/>
      <c r="M15" s="314"/>
      <c r="N15" s="315"/>
      <c r="O15" s="315"/>
      <c r="P15" s="316"/>
      <c r="AM15" s="97" t="s">
        <v>241</v>
      </c>
      <c r="AN15" s="97" t="s">
        <v>306</v>
      </c>
      <c r="AT15" s="97"/>
      <c r="AU15" s="97"/>
      <c r="AW15" s="232" t="s">
        <v>253</v>
      </c>
    </row>
    <row r="16" spans="2:49" ht="15" customHeight="1">
      <c r="B16" s="307"/>
      <c r="C16" s="308"/>
      <c r="D16" s="317"/>
      <c r="E16" s="318"/>
      <c r="F16" s="318"/>
      <c r="G16" s="319"/>
      <c r="H16" s="231"/>
      <c r="K16" s="307"/>
      <c r="L16" s="308"/>
      <c r="M16" s="317"/>
      <c r="N16" s="318"/>
      <c r="O16" s="318"/>
      <c r="P16" s="319"/>
      <c r="Z16" s="98" t="s">
        <v>359</v>
      </c>
      <c r="AM16" s="97" t="s">
        <v>242</v>
      </c>
      <c r="AN16" s="97" t="s">
        <v>305</v>
      </c>
      <c r="AT16" s="97"/>
      <c r="AU16" s="97"/>
      <c r="AW16" s="232" t="s">
        <v>254</v>
      </c>
    </row>
    <row r="17" spans="2:49" ht="15" customHeight="1">
      <c r="B17" s="307"/>
      <c r="C17" s="308"/>
      <c r="D17" s="243" t="s">
        <v>21</v>
      </c>
      <c r="E17" s="244"/>
      <c r="F17" s="202" t="s">
        <v>22</v>
      </c>
      <c r="G17" s="195" t="s">
        <v>23</v>
      </c>
      <c r="H17" s="231"/>
      <c r="K17" s="307"/>
      <c r="L17" s="308"/>
      <c r="M17" s="243" t="s">
        <v>21</v>
      </c>
      <c r="N17" s="244"/>
      <c r="O17" s="202" t="s">
        <v>22</v>
      </c>
      <c r="P17" s="195" t="s">
        <v>23</v>
      </c>
      <c r="AM17" s="97" t="s">
        <v>243</v>
      </c>
      <c r="AN17" s="97" t="s">
        <v>304</v>
      </c>
      <c r="AT17" s="97"/>
      <c r="AU17" s="97"/>
      <c r="AW17" s="232" t="s">
        <v>41</v>
      </c>
    </row>
    <row r="18" spans="2:49" ht="15" customHeight="1">
      <c r="B18" s="305"/>
      <c r="C18" s="306"/>
      <c r="D18" s="374"/>
      <c r="E18" s="375"/>
      <c r="F18" s="201"/>
      <c r="G18" s="233"/>
      <c r="H18" s="231"/>
      <c r="K18" s="305"/>
      <c r="L18" s="306"/>
      <c r="M18" s="374"/>
      <c r="N18" s="375"/>
      <c r="O18" s="234"/>
      <c r="P18" s="230"/>
      <c r="Q18" s="4"/>
      <c r="R18" s="4"/>
      <c r="S18" s="4"/>
      <c r="AM18" s="97" t="s">
        <v>244</v>
      </c>
      <c r="AN18" s="97" t="s">
        <v>303</v>
      </c>
      <c r="AT18" s="97"/>
      <c r="AU18" s="97"/>
      <c r="AW18" s="232" t="s">
        <v>42</v>
      </c>
    </row>
    <row r="19" spans="2:49" ht="15" customHeight="1" thickBot="1">
      <c r="B19" s="274" t="s">
        <v>20</v>
      </c>
      <c r="C19" s="299"/>
      <c r="D19" s="438"/>
      <c r="E19" s="439"/>
      <c r="F19" s="439"/>
      <c r="G19" s="440"/>
      <c r="H19" s="231"/>
      <c r="K19" s="274" t="s">
        <v>19</v>
      </c>
      <c r="L19" s="299"/>
      <c r="M19" s="438"/>
      <c r="N19" s="439"/>
      <c r="O19" s="439"/>
      <c r="P19" s="440"/>
      <c r="Q19" s="4"/>
      <c r="R19" s="4"/>
      <c r="S19" s="4"/>
      <c r="AM19" s="179" t="s">
        <v>283</v>
      </c>
      <c r="AN19" s="179" t="s">
        <v>302</v>
      </c>
      <c r="AT19" s="97"/>
      <c r="AU19" s="97"/>
      <c r="AW19" s="232" t="s">
        <v>202</v>
      </c>
    </row>
    <row r="20" spans="2:49" s="162" customFormat="1" ht="15" customHeight="1">
      <c r="C20" s="178"/>
      <c r="D20" s="178"/>
      <c r="E20" s="178"/>
      <c r="F20" s="178"/>
      <c r="G20" s="178"/>
      <c r="H20" s="231"/>
      <c r="I20" s="178"/>
      <c r="J20" s="178"/>
      <c r="K20" s="178"/>
      <c r="L20" s="178"/>
      <c r="M20" s="178"/>
      <c r="N20" s="178"/>
      <c r="O20" s="29"/>
      <c r="P20" s="4"/>
      <c r="Q20" s="4"/>
      <c r="R20" s="4"/>
      <c r="S20" s="4"/>
      <c r="T20" s="98"/>
      <c r="W20" s="98"/>
      <c r="X20" s="98"/>
      <c r="Y20" s="98"/>
      <c r="Z20" s="98"/>
      <c r="AT20" s="97"/>
      <c r="AU20" s="97"/>
      <c r="AW20" s="232" t="s">
        <v>43</v>
      </c>
    </row>
    <row r="21" spans="2:49" s="66" customFormat="1" ht="15" customHeight="1" thickBot="1">
      <c r="O21" s="4"/>
      <c r="P21" s="4"/>
      <c r="Q21" s="4"/>
      <c r="R21" s="4"/>
      <c r="S21" s="4"/>
      <c r="T21" s="162"/>
      <c r="W21" s="162"/>
      <c r="X21" s="162"/>
      <c r="Y21" s="162"/>
      <c r="Z21" s="162"/>
      <c r="AT21" s="97"/>
      <c r="AU21" s="97"/>
      <c r="AW21" s="232" t="s">
        <v>257</v>
      </c>
    </row>
    <row r="22" spans="2:49" s="66" customFormat="1" ht="15" customHeight="1" thickBot="1">
      <c r="D22" s="177" t="s">
        <v>0</v>
      </c>
      <c r="E22" s="450" t="s">
        <v>29</v>
      </c>
      <c r="F22" s="368"/>
      <c r="G22" s="138" t="s">
        <v>1</v>
      </c>
      <c r="H22" s="67" t="s">
        <v>2</v>
      </c>
      <c r="I22" s="4"/>
      <c r="J22" s="67" t="s">
        <v>0</v>
      </c>
      <c r="K22" s="445" t="s">
        <v>29</v>
      </c>
      <c r="L22" s="445"/>
      <c r="M22" s="138" t="s">
        <v>1</v>
      </c>
      <c r="N22" s="67" t="s">
        <v>2</v>
      </c>
      <c r="O22" s="4"/>
      <c r="P22" s="176" t="s">
        <v>3</v>
      </c>
      <c r="Q22" s="175" t="s">
        <v>4</v>
      </c>
      <c r="R22" s="4"/>
      <c r="S22" s="4"/>
      <c r="AT22" s="97"/>
      <c r="AU22" s="97" t="s">
        <v>209</v>
      </c>
      <c r="AW22" s="232" t="s">
        <v>44</v>
      </c>
    </row>
    <row r="23" spans="2:49" s="66" customFormat="1" ht="15" customHeight="1">
      <c r="D23" s="80">
        <v>1</v>
      </c>
      <c r="E23" s="361"/>
      <c r="F23" s="362"/>
      <c r="G23" s="137"/>
      <c r="H23" s="68" t="str">
        <f t="shared" ref="H23:H54" si="0">IF(G23&lt;&gt;"",1,"")</f>
        <v/>
      </c>
      <c r="I23" s="69"/>
      <c r="J23" s="136">
        <v>56</v>
      </c>
      <c r="K23" s="446"/>
      <c r="L23" s="446"/>
      <c r="M23" s="137"/>
      <c r="N23" s="68" t="str">
        <f t="shared" ref="N23:N54" si="1">IF(M23&lt;&gt;"",1,"")</f>
        <v/>
      </c>
      <c r="O23" s="4"/>
      <c r="P23" s="174" t="s">
        <v>214</v>
      </c>
      <c r="Q23" s="170">
        <f t="shared" ref="Q23:Q34" si="2">SUMIFS($H$23:$H$77,$G$23:$G$77,P23)+SUMIFS($N$23:$N$77,$M$23:$M$77,P23)</f>
        <v>0</v>
      </c>
      <c r="R23" s="4"/>
      <c r="S23" s="4"/>
      <c r="AT23" s="97"/>
      <c r="AU23" s="97" t="s">
        <v>226</v>
      </c>
      <c r="AW23" s="232" t="s">
        <v>258</v>
      </c>
    </row>
    <row r="24" spans="2:49" s="66" customFormat="1" ht="15" customHeight="1">
      <c r="D24" s="80">
        <v>2</v>
      </c>
      <c r="E24" s="361"/>
      <c r="F24" s="362"/>
      <c r="G24" s="137"/>
      <c r="H24" s="68" t="str">
        <f t="shared" si="0"/>
        <v/>
      </c>
      <c r="I24" s="69"/>
      <c r="J24" s="136">
        <v>57</v>
      </c>
      <c r="K24" s="446"/>
      <c r="L24" s="446"/>
      <c r="M24" s="137"/>
      <c r="N24" s="68" t="str">
        <f t="shared" si="1"/>
        <v/>
      </c>
      <c r="O24" s="4"/>
      <c r="P24" s="174" t="s">
        <v>215</v>
      </c>
      <c r="Q24" s="170">
        <f t="shared" si="2"/>
        <v>0</v>
      </c>
      <c r="R24" s="4"/>
      <c r="S24" s="4"/>
      <c r="T24" s="167"/>
      <c r="AU24" s="97" t="s">
        <v>227</v>
      </c>
      <c r="AW24" s="232" t="s">
        <v>259</v>
      </c>
    </row>
    <row r="25" spans="2:49" s="71" customFormat="1" ht="15" customHeight="1">
      <c r="D25" s="80">
        <v>3</v>
      </c>
      <c r="E25" s="361"/>
      <c r="F25" s="362"/>
      <c r="G25" s="137"/>
      <c r="H25" s="68" t="str">
        <f t="shared" si="0"/>
        <v/>
      </c>
      <c r="I25" s="69"/>
      <c r="J25" s="136">
        <v>58</v>
      </c>
      <c r="K25" s="446"/>
      <c r="L25" s="446"/>
      <c r="M25" s="137"/>
      <c r="N25" s="68" t="str">
        <f t="shared" si="1"/>
        <v/>
      </c>
      <c r="O25" s="25"/>
      <c r="P25" s="174" t="s">
        <v>216</v>
      </c>
      <c r="Q25" s="170">
        <f t="shared" si="2"/>
        <v>0</v>
      </c>
      <c r="R25" s="4"/>
      <c r="S25" s="25"/>
      <c r="T25" s="167"/>
      <c r="AU25" s="97" t="s">
        <v>228</v>
      </c>
      <c r="AW25" s="232" t="s">
        <v>260</v>
      </c>
    </row>
    <row r="26" spans="2:49" s="71" customFormat="1" ht="15" customHeight="1">
      <c r="D26" s="80">
        <v>4</v>
      </c>
      <c r="E26" s="361"/>
      <c r="F26" s="362"/>
      <c r="G26" s="137"/>
      <c r="H26" s="68" t="str">
        <f t="shared" si="0"/>
        <v/>
      </c>
      <c r="I26" s="69"/>
      <c r="J26" s="136">
        <v>59</v>
      </c>
      <c r="K26" s="446"/>
      <c r="L26" s="446"/>
      <c r="M26" s="137"/>
      <c r="N26" s="68" t="str">
        <f t="shared" si="1"/>
        <v/>
      </c>
      <c r="O26" s="25"/>
      <c r="P26" s="174" t="s">
        <v>217</v>
      </c>
      <c r="Q26" s="170">
        <f t="shared" si="2"/>
        <v>0</v>
      </c>
      <c r="R26" s="4"/>
      <c r="S26" s="25"/>
      <c r="T26" s="171"/>
      <c r="AU26" s="97"/>
      <c r="AW26" s="232" t="s">
        <v>261</v>
      </c>
    </row>
    <row r="27" spans="2:49" s="71" customFormat="1" ht="15" customHeight="1">
      <c r="D27" s="80">
        <v>5</v>
      </c>
      <c r="E27" s="361"/>
      <c r="F27" s="362"/>
      <c r="G27" s="137"/>
      <c r="H27" s="68" t="str">
        <f t="shared" si="0"/>
        <v/>
      </c>
      <c r="I27" s="69"/>
      <c r="J27" s="136">
        <v>60</v>
      </c>
      <c r="K27" s="446"/>
      <c r="L27" s="446"/>
      <c r="M27" s="137"/>
      <c r="N27" s="68" t="str">
        <f t="shared" si="1"/>
        <v/>
      </c>
      <c r="O27" s="25"/>
      <c r="P27" s="174" t="s">
        <v>218</v>
      </c>
      <c r="Q27" s="170">
        <f t="shared" si="2"/>
        <v>0</v>
      </c>
      <c r="R27" s="4"/>
      <c r="S27" s="25"/>
      <c r="T27" s="171"/>
      <c r="AT27" s="97"/>
      <c r="AU27" s="97"/>
      <c r="AW27" s="232" t="s">
        <v>265</v>
      </c>
    </row>
    <row r="28" spans="2:49" s="71" customFormat="1" ht="15" customHeight="1">
      <c r="D28" s="80">
        <v>6</v>
      </c>
      <c r="E28" s="361"/>
      <c r="F28" s="362"/>
      <c r="G28" s="137"/>
      <c r="H28" s="68" t="str">
        <f t="shared" si="0"/>
        <v/>
      </c>
      <c r="I28" s="69"/>
      <c r="J28" s="136">
        <v>61</v>
      </c>
      <c r="K28" s="446"/>
      <c r="L28" s="446"/>
      <c r="M28" s="137"/>
      <c r="N28" s="68" t="str">
        <f t="shared" si="1"/>
        <v/>
      </c>
      <c r="O28" s="25"/>
      <c r="P28" s="174" t="s">
        <v>219</v>
      </c>
      <c r="Q28" s="170">
        <f t="shared" si="2"/>
        <v>0</v>
      </c>
      <c r="R28" s="27"/>
      <c r="S28" s="25"/>
      <c r="T28" s="171"/>
      <c r="AU28" s="97"/>
      <c r="AW28" s="232" t="s">
        <v>210</v>
      </c>
    </row>
    <row r="29" spans="2:49" s="71" customFormat="1" ht="15" customHeight="1">
      <c r="D29" s="80">
        <v>7</v>
      </c>
      <c r="E29" s="361"/>
      <c r="F29" s="362"/>
      <c r="G29" s="137"/>
      <c r="H29" s="68" t="str">
        <f t="shared" si="0"/>
        <v/>
      </c>
      <c r="I29" s="69"/>
      <c r="J29" s="136">
        <v>62</v>
      </c>
      <c r="K29" s="446"/>
      <c r="L29" s="446"/>
      <c r="M29" s="137"/>
      <c r="N29" s="68" t="str">
        <f t="shared" si="1"/>
        <v/>
      </c>
      <c r="O29" s="25"/>
      <c r="P29" s="174" t="s">
        <v>220</v>
      </c>
      <c r="Q29" s="170">
        <f t="shared" si="2"/>
        <v>0</v>
      </c>
      <c r="R29" s="28"/>
      <c r="S29" s="25"/>
      <c r="T29" s="171"/>
      <c r="AT29" s="97"/>
      <c r="AU29" s="97"/>
      <c r="AW29" s="232" t="s">
        <v>45</v>
      </c>
    </row>
    <row r="30" spans="2:49" s="71" customFormat="1" ht="15" customHeight="1">
      <c r="D30" s="80">
        <v>8</v>
      </c>
      <c r="E30" s="361"/>
      <c r="F30" s="362"/>
      <c r="G30" s="137"/>
      <c r="H30" s="68" t="str">
        <f t="shared" si="0"/>
        <v/>
      </c>
      <c r="I30" s="69"/>
      <c r="J30" s="136">
        <v>63</v>
      </c>
      <c r="K30" s="446"/>
      <c r="L30" s="446"/>
      <c r="M30" s="137"/>
      <c r="N30" s="68" t="str">
        <f t="shared" si="1"/>
        <v/>
      </c>
      <c r="O30" s="25"/>
      <c r="P30" s="174" t="s">
        <v>221</v>
      </c>
      <c r="Q30" s="170">
        <f t="shared" si="2"/>
        <v>0</v>
      </c>
      <c r="R30" s="28"/>
      <c r="S30" s="25"/>
      <c r="T30" s="171"/>
      <c r="AT30" s="97"/>
      <c r="AU30" s="97"/>
      <c r="AW30" s="232" t="s">
        <v>268</v>
      </c>
    </row>
    <row r="31" spans="2:49" s="71" customFormat="1" ht="15" customHeight="1">
      <c r="D31" s="80">
        <v>9</v>
      </c>
      <c r="E31" s="361"/>
      <c r="F31" s="362"/>
      <c r="G31" s="137"/>
      <c r="H31" s="68" t="str">
        <f t="shared" si="0"/>
        <v/>
      </c>
      <c r="I31" s="69"/>
      <c r="J31" s="136">
        <v>64</v>
      </c>
      <c r="K31" s="446"/>
      <c r="L31" s="446"/>
      <c r="M31" s="137"/>
      <c r="N31" s="68" t="str">
        <f t="shared" si="1"/>
        <v/>
      </c>
      <c r="O31" s="25"/>
      <c r="P31" s="174" t="s">
        <v>222</v>
      </c>
      <c r="Q31" s="170">
        <f t="shared" si="2"/>
        <v>0</v>
      </c>
      <c r="R31" s="28"/>
      <c r="S31" s="25"/>
      <c r="T31" s="171"/>
      <c r="AT31" s="97"/>
      <c r="AU31" s="97"/>
      <c r="AW31" s="232" t="s">
        <v>269</v>
      </c>
    </row>
    <row r="32" spans="2:49" s="71" customFormat="1" ht="15" customHeight="1">
      <c r="D32" s="80">
        <v>10</v>
      </c>
      <c r="E32" s="361"/>
      <c r="F32" s="362"/>
      <c r="G32" s="137"/>
      <c r="H32" s="68" t="str">
        <f t="shared" si="0"/>
        <v/>
      </c>
      <c r="I32" s="69"/>
      <c r="J32" s="136">
        <v>65</v>
      </c>
      <c r="K32" s="446"/>
      <c r="L32" s="446"/>
      <c r="M32" s="137"/>
      <c r="N32" s="68" t="str">
        <f t="shared" si="1"/>
        <v/>
      </c>
      <c r="O32" s="25"/>
      <c r="P32" s="174" t="s">
        <v>223</v>
      </c>
      <c r="Q32" s="170">
        <f t="shared" si="2"/>
        <v>0</v>
      </c>
      <c r="R32" s="28"/>
      <c r="S32" s="4"/>
      <c r="T32" s="171"/>
      <c r="AT32" s="97"/>
      <c r="AU32" s="97"/>
      <c r="AW32" s="232" t="s">
        <v>204</v>
      </c>
    </row>
    <row r="33" spans="4:49" s="71" customFormat="1" ht="15" customHeight="1">
      <c r="D33" s="80">
        <v>11</v>
      </c>
      <c r="E33" s="361"/>
      <c r="F33" s="362"/>
      <c r="G33" s="137"/>
      <c r="H33" s="68" t="str">
        <f t="shared" si="0"/>
        <v/>
      </c>
      <c r="I33" s="69"/>
      <c r="J33" s="136">
        <v>66</v>
      </c>
      <c r="K33" s="446"/>
      <c r="L33" s="446"/>
      <c r="M33" s="137"/>
      <c r="N33" s="68" t="str">
        <f t="shared" si="1"/>
        <v/>
      </c>
      <c r="O33" s="25"/>
      <c r="P33" s="173" t="s">
        <v>224</v>
      </c>
      <c r="Q33" s="170">
        <f t="shared" si="2"/>
        <v>0</v>
      </c>
      <c r="R33" s="28"/>
      <c r="S33" s="4"/>
      <c r="T33" s="171"/>
      <c r="AT33" s="97"/>
      <c r="AU33" s="97"/>
      <c r="AW33" s="232" t="s">
        <v>46</v>
      </c>
    </row>
    <row r="34" spans="4:49" s="71" customFormat="1" ht="15" customHeight="1">
      <c r="D34" s="80">
        <v>12</v>
      </c>
      <c r="E34" s="361"/>
      <c r="F34" s="362"/>
      <c r="G34" s="137"/>
      <c r="H34" s="68" t="str">
        <f t="shared" si="0"/>
        <v/>
      </c>
      <c r="I34" s="69"/>
      <c r="J34" s="136">
        <v>67</v>
      </c>
      <c r="K34" s="446"/>
      <c r="L34" s="446"/>
      <c r="M34" s="137"/>
      <c r="N34" s="68" t="str">
        <f t="shared" si="1"/>
        <v/>
      </c>
      <c r="O34" s="25"/>
      <c r="P34" s="172" t="s">
        <v>225</v>
      </c>
      <c r="Q34" s="170">
        <f t="shared" si="2"/>
        <v>0</v>
      </c>
      <c r="R34" s="28"/>
      <c r="S34" s="4"/>
      <c r="T34" s="171"/>
      <c r="AT34" s="97"/>
      <c r="AU34" s="97"/>
      <c r="AW34" s="232" t="s">
        <v>47</v>
      </c>
    </row>
    <row r="35" spans="4:49" s="66" customFormat="1" ht="15" customHeight="1">
      <c r="D35" s="80">
        <v>13</v>
      </c>
      <c r="E35" s="361"/>
      <c r="F35" s="362"/>
      <c r="G35" s="137"/>
      <c r="H35" s="68" t="str">
        <f t="shared" si="0"/>
        <v/>
      </c>
      <c r="I35" s="69"/>
      <c r="J35" s="136">
        <v>68</v>
      </c>
      <c r="K35" s="446"/>
      <c r="L35" s="446"/>
      <c r="M35" s="137"/>
      <c r="N35" s="68" t="str">
        <f t="shared" si="1"/>
        <v/>
      </c>
      <c r="O35" s="171"/>
      <c r="R35" s="171"/>
      <c r="S35" s="4"/>
      <c r="T35" s="171"/>
      <c r="AU35" s="97"/>
      <c r="AW35" s="232" t="s">
        <v>48</v>
      </c>
    </row>
    <row r="36" spans="4:49" s="66" customFormat="1" ht="15" customHeight="1">
      <c r="D36" s="80">
        <v>14</v>
      </c>
      <c r="E36" s="361"/>
      <c r="F36" s="362"/>
      <c r="G36" s="137"/>
      <c r="H36" s="68" t="str">
        <f t="shared" si="0"/>
        <v/>
      </c>
      <c r="I36" s="69"/>
      <c r="J36" s="136">
        <v>69</v>
      </c>
      <c r="K36" s="446"/>
      <c r="L36" s="446"/>
      <c r="M36" s="137"/>
      <c r="N36" s="68" t="str">
        <f t="shared" si="1"/>
        <v/>
      </c>
      <c r="O36" s="171"/>
      <c r="R36" s="171"/>
      <c r="S36" s="4"/>
      <c r="T36" s="167" t="s">
        <v>358</v>
      </c>
      <c r="AU36" s="97"/>
      <c r="AW36" s="232" t="s">
        <v>270</v>
      </c>
    </row>
    <row r="37" spans="4:49" s="66" customFormat="1" ht="15" customHeight="1">
      <c r="D37" s="80">
        <v>15</v>
      </c>
      <c r="E37" s="361"/>
      <c r="F37" s="362"/>
      <c r="G37" s="137"/>
      <c r="H37" s="68" t="str">
        <f t="shared" si="0"/>
        <v/>
      </c>
      <c r="I37" s="69"/>
      <c r="J37" s="136">
        <v>70</v>
      </c>
      <c r="K37" s="446"/>
      <c r="L37" s="446"/>
      <c r="M37" s="137"/>
      <c r="N37" s="68" t="str">
        <f t="shared" si="1"/>
        <v/>
      </c>
      <c r="O37" s="171"/>
      <c r="S37" s="4"/>
      <c r="T37" s="167"/>
      <c r="AU37" s="97"/>
      <c r="AW37" s="232" t="s">
        <v>49</v>
      </c>
    </row>
    <row r="38" spans="4:49" s="66" customFormat="1" ht="15" customHeight="1">
      <c r="D38" s="80">
        <v>16</v>
      </c>
      <c r="E38" s="361"/>
      <c r="F38" s="362"/>
      <c r="G38" s="137"/>
      <c r="H38" s="68" t="str">
        <f t="shared" si="0"/>
        <v/>
      </c>
      <c r="I38" s="69"/>
      <c r="J38" s="136">
        <v>71</v>
      </c>
      <c r="K38" s="446"/>
      <c r="L38" s="446"/>
      <c r="M38" s="137"/>
      <c r="N38" s="68" t="str">
        <f t="shared" si="1"/>
        <v/>
      </c>
      <c r="O38" s="4"/>
      <c r="S38" s="29"/>
      <c r="T38" s="167"/>
      <c r="AT38" s="97"/>
      <c r="AU38" s="97"/>
      <c r="AW38" s="232" t="s">
        <v>50</v>
      </c>
    </row>
    <row r="39" spans="4:49" s="66" customFormat="1" ht="15" customHeight="1">
      <c r="D39" s="80">
        <v>17</v>
      </c>
      <c r="E39" s="361"/>
      <c r="F39" s="362"/>
      <c r="G39" s="137"/>
      <c r="H39" s="68" t="str">
        <f t="shared" si="0"/>
        <v/>
      </c>
      <c r="I39" s="69"/>
      <c r="J39" s="136">
        <v>72</v>
      </c>
      <c r="K39" s="446"/>
      <c r="L39" s="446"/>
      <c r="M39" s="137"/>
      <c r="N39" s="68" t="str">
        <f t="shared" si="1"/>
        <v/>
      </c>
      <c r="O39" s="4"/>
      <c r="S39" s="29"/>
      <c r="T39" s="167"/>
      <c r="AU39" s="97"/>
      <c r="AW39" s="232" t="s">
        <v>272</v>
      </c>
    </row>
    <row r="40" spans="4:49" s="66" customFormat="1" ht="15" customHeight="1" thickBot="1">
      <c r="D40" s="80">
        <v>18</v>
      </c>
      <c r="E40" s="361"/>
      <c r="F40" s="362"/>
      <c r="G40" s="137"/>
      <c r="H40" s="68" t="str">
        <f t="shared" si="0"/>
        <v/>
      </c>
      <c r="I40" s="69"/>
      <c r="J40" s="136">
        <v>73</v>
      </c>
      <c r="K40" s="446"/>
      <c r="L40" s="446"/>
      <c r="M40" s="137"/>
      <c r="N40" s="68" t="str">
        <f t="shared" si="1"/>
        <v/>
      </c>
      <c r="O40" s="4"/>
      <c r="S40" s="4"/>
      <c r="T40" s="167"/>
      <c r="AU40" s="97"/>
      <c r="AW40" s="232" t="s">
        <v>51</v>
      </c>
    </row>
    <row r="41" spans="4:49" s="66" customFormat="1" ht="15" customHeight="1" thickBot="1">
      <c r="D41" s="80">
        <v>19</v>
      </c>
      <c r="E41" s="361"/>
      <c r="F41" s="362"/>
      <c r="G41" s="137"/>
      <c r="H41" s="68" t="str">
        <f t="shared" si="0"/>
        <v/>
      </c>
      <c r="I41" s="69"/>
      <c r="J41" s="136">
        <v>74</v>
      </c>
      <c r="K41" s="446"/>
      <c r="L41" s="446"/>
      <c r="M41" s="137"/>
      <c r="N41" s="68" t="str">
        <f t="shared" si="1"/>
        <v/>
      </c>
      <c r="O41" s="4"/>
      <c r="P41" s="169" t="s">
        <v>5</v>
      </c>
      <c r="Q41" s="168">
        <f>SUM(Q23:Q37)</f>
        <v>0</v>
      </c>
      <c r="R41" s="30"/>
      <c r="S41" s="4"/>
      <c r="T41" s="167"/>
      <c r="AU41" s="97"/>
      <c r="AW41" s="232" t="s">
        <v>273</v>
      </c>
    </row>
    <row r="42" spans="4:49" s="76" customFormat="1" ht="15" customHeight="1" thickBot="1">
      <c r="D42" s="80">
        <v>20</v>
      </c>
      <c r="E42" s="361"/>
      <c r="F42" s="362"/>
      <c r="G42" s="137"/>
      <c r="H42" s="68" t="str">
        <f t="shared" si="0"/>
        <v/>
      </c>
      <c r="I42" s="75"/>
      <c r="J42" s="136">
        <v>75</v>
      </c>
      <c r="K42" s="446"/>
      <c r="L42" s="446"/>
      <c r="M42" s="137"/>
      <c r="N42" s="68" t="str">
        <f t="shared" si="1"/>
        <v/>
      </c>
      <c r="O42" s="29"/>
      <c r="P42" s="4"/>
      <c r="Q42" s="4"/>
      <c r="R42" s="30"/>
      <c r="S42" s="4"/>
      <c r="T42" s="167"/>
      <c r="AU42" s="97"/>
      <c r="AW42" s="232" t="s">
        <v>274</v>
      </c>
    </row>
    <row r="43" spans="4:49" s="76" customFormat="1" ht="15" customHeight="1">
      <c r="D43" s="80">
        <v>21</v>
      </c>
      <c r="E43" s="361"/>
      <c r="F43" s="362"/>
      <c r="G43" s="137"/>
      <c r="H43" s="68" t="str">
        <f t="shared" si="0"/>
        <v/>
      </c>
      <c r="I43" s="75"/>
      <c r="J43" s="136">
        <v>76</v>
      </c>
      <c r="K43" s="446"/>
      <c r="L43" s="446"/>
      <c r="M43" s="137"/>
      <c r="N43" s="68" t="str">
        <f t="shared" si="1"/>
        <v/>
      </c>
      <c r="O43" s="29"/>
      <c r="P43" s="448" t="s">
        <v>6</v>
      </c>
      <c r="Q43" s="449"/>
      <c r="R43" s="56">
        <f>Q23+Q26+Q29+Q32+Q35</f>
        <v>0</v>
      </c>
      <c r="S43" s="4"/>
      <c r="T43" s="166"/>
      <c r="AU43" s="97"/>
      <c r="AW43" s="232" t="s">
        <v>275</v>
      </c>
    </row>
    <row r="44" spans="4:49" s="76" customFormat="1" ht="15" customHeight="1">
      <c r="D44" s="80">
        <v>22</v>
      </c>
      <c r="E44" s="361"/>
      <c r="F44" s="362"/>
      <c r="G44" s="137"/>
      <c r="H44" s="68" t="str">
        <f t="shared" si="0"/>
        <v/>
      </c>
      <c r="I44" s="75"/>
      <c r="J44" s="136">
        <v>77</v>
      </c>
      <c r="K44" s="446"/>
      <c r="L44" s="446"/>
      <c r="M44" s="137"/>
      <c r="N44" s="68" t="str">
        <f t="shared" si="1"/>
        <v/>
      </c>
      <c r="O44" s="29"/>
      <c r="P44" s="441" t="s">
        <v>7</v>
      </c>
      <c r="Q44" s="442"/>
      <c r="R44" s="57">
        <f>Q24+Q27+Q30+Q33+Q36</f>
        <v>0</v>
      </c>
      <c r="S44" s="4"/>
      <c r="AU44" s="97"/>
      <c r="AW44" s="232" t="s">
        <v>276</v>
      </c>
    </row>
    <row r="45" spans="4:49" s="66" customFormat="1" ht="15" customHeight="1">
      <c r="D45" s="80">
        <v>23</v>
      </c>
      <c r="E45" s="361"/>
      <c r="F45" s="362"/>
      <c r="G45" s="137"/>
      <c r="H45" s="68" t="str">
        <f t="shared" si="0"/>
        <v/>
      </c>
      <c r="I45" s="69"/>
      <c r="J45" s="136">
        <v>78</v>
      </c>
      <c r="K45" s="446"/>
      <c r="L45" s="446"/>
      <c r="M45" s="137"/>
      <c r="N45" s="68" t="str">
        <f t="shared" si="1"/>
        <v/>
      </c>
      <c r="O45" s="4"/>
      <c r="P45" s="441" t="s">
        <v>8</v>
      </c>
      <c r="Q45" s="442"/>
      <c r="R45" s="57">
        <f>Q25+Q28+Q31+Q34+Q37</f>
        <v>0</v>
      </c>
      <c r="S45" s="4"/>
      <c r="T45" s="76"/>
      <c r="AU45" s="97"/>
      <c r="AW45" s="97"/>
    </row>
    <row r="46" spans="4:49" s="66" customFormat="1" ht="15" customHeight="1">
      <c r="D46" s="80">
        <v>24</v>
      </c>
      <c r="E46" s="361"/>
      <c r="F46" s="362"/>
      <c r="G46" s="137"/>
      <c r="H46" s="68" t="str">
        <f t="shared" si="0"/>
        <v/>
      </c>
      <c r="I46" s="69"/>
      <c r="J46" s="136">
        <v>79</v>
      </c>
      <c r="K46" s="446"/>
      <c r="L46" s="446"/>
      <c r="M46" s="137"/>
      <c r="N46" s="68" t="str">
        <f t="shared" si="1"/>
        <v/>
      </c>
      <c r="O46" s="4"/>
      <c r="P46" s="443" t="s">
        <v>9</v>
      </c>
      <c r="Q46" s="444"/>
      <c r="R46" s="130">
        <f>SUM(R43:R45)</f>
        <v>0</v>
      </c>
      <c r="S46" s="4"/>
      <c r="AU46" s="97"/>
      <c r="AW46" s="97"/>
    </row>
    <row r="47" spans="4:49" s="66" customFormat="1" ht="15" customHeight="1">
      <c r="D47" s="80">
        <v>25</v>
      </c>
      <c r="E47" s="361"/>
      <c r="F47" s="362"/>
      <c r="G47" s="137"/>
      <c r="H47" s="68" t="str">
        <f t="shared" si="0"/>
        <v/>
      </c>
      <c r="I47" s="69"/>
      <c r="J47" s="136">
        <v>80</v>
      </c>
      <c r="K47" s="446"/>
      <c r="L47" s="446"/>
      <c r="M47" s="137"/>
      <c r="N47" s="68" t="str">
        <f t="shared" si="1"/>
        <v/>
      </c>
      <c r="O47" s="4"/>
      <c r="P47" s="468" t="s">
        <v>10</v>
      </c>
      <c r="Q47" s="469"/>
      <c r="R47" s="164">
        <f>COUNTA(E23:F77)+COUNTA(K23:L77)</f>
        <v>0</v>
      </c>
      <c r="S47" s="4"/>
      <c r="AU47" s="97"/>
      <c r="AW47" s="97"/>
    </row>
    <row r="48" spans="4:49" s="66" customFormat="1" ht="15" customHeight="1">
      <c r="D48" s="80">
        <v>26</v>
      </c>
      <c r="E48" s="361"/>
      <c r="F48" s="362"/>
      <c r="G48" s="137"/>
      <c r="H48" s="68" t="str">
        <f t="shared" si="0"/>
        <v/>
      </c>
      <c r="I48" s="69"/>
      <c r="J48" s="136">
        <v>81</v>
      </c>
      <c r="K48" s="446"/>
      <c r="L48" s="446"/>
      <c r="M48" s="137"/>
      <c r="N48" s="68" t="str">
        <f t="shared" si="1"/>
        <v/>
      </c>
      <c r="O48" s="4"/>
      <c r="P48" s="470"/>
      <c r="Q48" s="471"/>
      <c r="R48" s="165"/>
      <c r="S48" s="4"/>
      <c r="AU48" s="97"/>
      <c r="AW48" s="97"/>
    </row>
    <row r="49" spans="4:49" s="66" customFormat="1" ht="15" customHeight="1">
      <c r="D49" s="80">
        <v>27</v>
      </c>
      <c r="E49" s="361"/>
      <c r="F49" s="362"/>
      <c r="G49" s="137"/>
      <c r="H49" s="68" t="str">
        <f t="shared" si="0"/>
        <v/>
      </c>
      <c r="I49" s="69"/>
      <c r="J49" s="136">
        <v>82</v>
      </c>
      <c r="K49" s="446"/>
      <c r="L49" s="446"/>
      <c r="M49" s="137"/>
      <c r="N49" s="68" t="str">
        <f t="shared" si="1"/>
        <v/>
      </c>
      <c r="O49" s="4"/>
      <c r="P49" s="468" t="s">
        <v>11</v>
      </c>
      <c r="Q49" s="469"/>
      <c r="R49" s="164">
        <f>SUM(N69:N77)</f>
        <v>0</v>
      </c>
      <c r="S49" s="4"/>
      <c r="AU49" s="97"/>
      <c r="AW49" s="97"/>
    </row>
    <row r="50" spans="4:49" s="66" customFormat="1" ht="15" customHeight="1" thickBot="1">
      <c r="D50" s="80">
        <v>28</v>
      </c>
      <c r="E50" s="361"/>
      <c r="F50" s="362"/>
      <c r="G50" s="137"/>
      <c r="H50" s="68" t="str">
        <f t="shared" si="0"/>
        <v/>
      </c>
      <c r="I50" s="69"/>
      <c r="J50" s="136">
        <v>83</v>
      </c>
      <c r="K50" s="446"/>
      <c r="L50" s="446"/>
      <c r="M50" s="137"/>
      <c r="N50" s="68" t="str">
        <f t="shared" si="1"/>
        <v/>
      </c>
      <c r="O50" s="4"/>
      <c r="P50" s="472"/>
      <c r="Q50" s="473"/>
      <c r="R50" s="163"/>
      <c r="S50" s="4"/>
      <c r="AU50" s="97"/>
      <c r="AW50" s="97"/>
    </row>
    <row r="51" spans="4:49" s="66" customFormat="1" ht="15" customHeight="1">
      <c r="D51" s="80">
        <v>29</v>
      </c>
      <c r="E51" s="361"/>
      <c r="F51" s="362"/>
      <c r="G51" s="137"/>
      <c r="H51" s="68" t="str">
        <f t="shared" si="0"/>
        <v/>
      </c>
      <c r="I51" s="69"/>
      <c r="J51" s="136">
        <v>84</v>
      </c>
      <c r="K51" s="446"/>
      <c r="L51" s="446"/>
      <c r="M51" s="137"/>
      <c r="N51" s="68" t="str">
        <f t="shared" si="1"/>
        <v/>
      </c>
      <c r="O51" s="4"/>
      <c r="P51" s="4"/>
      <c r="Q51" s="4"/>
      <c r="R51" s="30"/>
      <c r="S51" s="4"/>
      <c r="AU51" s="97"/>
      <c r="AW51" s="97"/>
    </row>
    <row r="52" spans="4:49" s="66" customFormat="1" ht="15" customHeight="1">
      <c r="D52" s="80">
        <v>30</v>
      </c>
      <c r="E52" s="361"/>
      <c r="F52" s="362"/>
      <c r="G52" s="137"/>
      <c r="H52" s="68" t="str">
        <f t="shared" si="0"/>
        <v/>
      </c>
      <c r="I52" s="69"/>
      <c r="J52" s="136">
        <v>85</v>
      </c>
      <c r="K52" s="446"/>
      <c r="L52" s="446"/>
      <c r="M52" s="137"/>
      <c r="N52" s="68" t="str">
        <f t="shared" si="1"/>
        <v/>
      </c>
      <c r="O52" s="4"/>
      <c r="S52" s="4"/>
      <c r="AU52" s="97"/>
      <c r="AW52" s="97"/>
    </row>
    <row r="53" spans="4:49" s="66" customFormat="1" ht="15" customHeight="1">
      <c r="D53" s="80">
        <v>31</v>
      </c>
      <c r="E53" s="361"/>
      <c r="F53" s="362"/>
      <c r="G53" s="137"/>
      <c r="H53" s="68" t="str">
        <f t="shared" si="0"/>
        <v/>
      </c>
      <c r="I53" s="69"/>
      <c r="J53" s="136">
        <v>86</v>
      </c>
      <c r="K53" s="446"/>
      <c r="L53" s="446"/>
      <c r="M53" s="137"/>
      <c r="N53" s="68" t="str">
        <f t="shared" si="1"/>
        <v/>
      </c>
      <c r="O53" s="4"/>
      <c r="S53" s="4"/>
      <c r="AU53" s="97"/>
      <c r="AW53" s="97"/>
    </row>
    <row r="54" spans="4:49" s="66" customFormat="1" ht="15" customHeight="1">
      <c r="D54" s="80">
        <v>32</v>
      </c>
      <c r="E54" s="361"/>
      <c r="F54" s="362"/>
      <c r="G54" s="137"/>
      <c r="H54" s="68" t="str">
        <f t="shared" si="0"/>
        <v/>
      </c>
      <c r="I54" s="69"/>
      <c r="J54" s="136">
        <v>87</v>
      </c>
      <c r="K54" s="446"/>
      <c r="L54" s="446"/>
      <c r="M54" s="137"/>
      <c r="N54" s="68" t="str">
        <f t="shared" si="1"/>
        <v/>
      </c>
      <c r="O54" s="4"/>
      <c r="S54" s="4"/>
      <c r="AU54" s="97"/>
      <c r="AW54" s="97"/>
    </row>
    <row r="55" spans="4:49" s="66" customFormat="1" ht="15" customHeight="1">
      <c r="D55" s="80">
        <v>33</v>
      </c>
      <c r="E55" s="361"/>
      <c r="F55" s="362"/>
      <c r="G55" s="137"/>
      <c r="H55" s="68" t="str">
        <f t="shared" ref="H55:H77" si="3">IF(G55&lt;&gt;"",1,"")</f>
        <v/>
      </c>
      <c r="I55" s="69"/>
      <c r="J55" s="136">
        <v>88</v>
      </c>
      <c r="K55" s="446"/>
      <c r="L55" s="446"/>
      <c r="M55" s="137"/>
      <c r="N55" s="68" t="str">
        <f t="shared" ref="N55:N77" si="4">IF(M55&lt;&gt;"",1,"")</f>
        <v/>
      </c>
      <c r="O55" s="4"/>
      <c r="S55" s="4"/>
    </row>
    <row r="56" spans="4:49" s="66" customFormat="1" ht="15" customHeight="1">
      <c r="D56" s="80">
        <v>34</v>
      </c>
      <c r="E56" s="361"/>
      <c r="F56" s="362"/>
      <c r="G56" s="137"/>
      <c r="H56" s="68" t="str">
        <f t="shared" si="3"/>
        <v/>
      </c>
      <c r="I56" s="69"/>
      <c r="J56" s="136">
        <v>89</v>
      </c>
      <c r="K56" s="446"/>
      <c r="L56" s="446"/>
      <c r="M56" s="137"/>
      <c r="N56" s="68" t="str">
        <f t="shared" si="4"/>
        <v/>
      </c>
      <c r="O56" s="4"/>
      <c r="S56" s="4"/>
    </row>
    <row r="57" spans="4:49" s="66" customFormat="1" ht="15" customHeight="1">
      <c r="D57" s="80">
        <v>35</v>
      </c>
      <c r="E57" s="361"/>
      <c r="F57" s="362"/>
      <c r="G57" s="137"/>
      <c r="H57" s="68" t="str">
        <f t="shared" si="3"/>
        <v/>
      </c>
      <c r="I57" s="69"/>
      <c r="J57" s="136">
        <v>90</v>
      </c>
      <c r="K57" s="446"/>
      <c r="L57" s="446"/>
      <c r="M57" s="137"/>
      <c r="N57" s="68" t="str">
        <f t="shared" si="4"/>
        <v/>
      </c>
      <c r="O57" s="4"/>
      <c r="S57" s="4"/>
    </row>
    <row r="58" spans="4:49" s="66" customFormat="1" ht="15" customHeight="1">
      <c r="D58" s="80">
        <v>36</v>
      </c>
      <c r="E58" s="361"/>
      <c r="F58" s="362"/>
      <c r="G58" s="137"/>
      <c r="H58" s="68" t="str">
        <f t="shared" si="3"/>
        <v/>
      </c>
      <c r="I58" s="69"/>
      <c r="J58" s="136">
        <v>91</v>
      </c>
      <c r="K58" s="446"/>
      <c r="L58" s="446"/>
      <c r="M58" s="137"/>
      <c r="N58" s="68" t="str">
        <f t="shared" si="4"/>
        <v/>
      </c>
      <c r="O58" s="4"/>
      <c r="S58" s="4"/>
    </row>
    <row r="59" spans="4:49" s="66" customFormat="1" ht="15" customHeight="1">
      <c r="D59" s="80">
        <v>37</v>
      </c>
      <c r="E59" s="361"/>
      <c r="F59" s="362"/>
      <c r="G59" s="137"/>
      <c r="H59" s="68" t="str">
        <f t="shared" si="3"/>
        <v/>
      </c>
      <c r="I59" s="69"/>
      <c r="J59" s="136">
        <v>92</v>
      </c>
      <c r="K59" s="446"/>
      <c r="L59" s="446"/>
      <c r="M59" s="137"/>
      <c r="N59" s="68" t="str">
        <f t="shared" si="4"/>
        <v/>
      </c>
      <c r="O59" s="4"/>
      <c r="S59" s="4"/>
    </row>
    <row r="60" spans="4:49" s="66" customFormat="1" ht="15" customHeight="1">
      <c r="D60" s="80">
        <v>38</v>
      </c>
      <c r="E60" s="361"/>
      <c r="F60" s="362"/>
      <c r="G60" s="137"/>
      <c r="H60" s="68" t="str">
        <f t="shared" si="3"/>
        <v/>
      </c>
      <c r="I60" s="69"/>
      <c r="J60" s="136">
        <v>93</v>
      </c>
      <c r="K60" s="446"/>
      <c r="L60" s="446"/>
      <c r="M60" s="137"/>
      <c r="N60" s="68" t="str">
        <f t="shared" si="4"/>
        <v/>
      </c>
      <c r="O60" s="4"/>
      <c r="P60" s="33"/>
      <c r="Q60" s="33"/>
      <c r="R60" s="33"/>
      <c r="S60" s="4"/>
    </row>
    <row r="61" spans="4:49" s="66" customFormat="1" ht="15" customHeight="1">
      <c r="D61" s="80">
        <v>39</v>
      </c>
      <c r="E61" s="361"/>
      <c r="F61" s="362"/>
      <c r="G61" s="137"/>
      <c r="H61" s="68" t="str">
        <f t="shared" si="3"/>
        <v/>
      </c>
      <c r="I61" s="69"/>
      <c r="J61" s="136">
        <v>94</v>
      </c>
      <c r="K61" s="446"/>
      <c r="L61" s="446"/>
      <c r="M61" s="137"/>
      <c r="N61" s="68" t="str">
        <f t="shared" si="4"/>
        <v/>
      </c>
      <c r="O61" s="4"/>
      <c r="P61" s="33"/>
      <c r="Q61" s="4"/>
      <c r="R61" s="4"/>
      <c r="S61" s="4"/>
    </row>
    <row r="62" spans="4:49" s="66" customFormat="1" ht="15" customHeight="1">
      <c r="D62" s="80">
        <v>40</v>
      </c>
      <c r="E62" s="361"/>
      <c r="F62" s="362"/>
      <c r="G62" s="137"/>
      <c r="H62" s="68" t="str">
        <f t="shared" si="3"/>
        <v/>
      </c>
      <c r="I62" s="69"/>
      <c r="J62" s="136">
        <v>95</v>
      </c>
      <c r="K62" s="446"/>
      <c r="L62" s="446"/>
      <c r="M62" s="137"/>
      <c r="N62" s="68" t="str">
        <f t="shared" si="4"/>
        <v/>
      </c>
      <c r="O62" s="4"/>
      <c r="P62" s="33"/>
      <c r="Q62" s="4"/>
      <c r="R62" s="4"/>
      <c r="S62" s="4"/>
    </row>
    <row r="63" spans="4:49" s="66" customFormat="1" ht="15" customHeight="1">
      <c r="D63" s="80">
        <v>41</v>
      </c>
      <c r="E63" s="361"/>
      <c r="F63" s="362"/>
      <c r="G63" s="137"/>
      <c r="H63" s="68" t="str">
        <f t="shared" si="3"/>
        <v/>
      </c>
      <c r="I63" s="69"/>
      <c r="J63" s="136">
        <v>96</v>
      </c>
      <c r="K63" s="446"/>
      <c r="L63" s="446"/>
      <c r="M63" s="137"/>
      <c r="N63" s="68" t="str">
        <f t="shared" si="4"/>
        <v/>
      </c>
      <c r="O63" s="4"/>
      <c r="P63" s="33"/>
      <c r="Q63" s="4"/>
      <c r="R63" s="4"/>
      <c r="S63" s="4"/>
    </row>
    <row r="64" spans="4:49" s="66" customFormat="1" ht="15" customHeight="1">
      <c r="D64" s="80">
        <v>42</v>
      </c>
      <c r="E64" s="361"/>
      <c r="F64" s="362"/>
      <c r="G64" s="137"/>
      <c r="H64" s="68" t="str">
        <f t="shared" si="3"/>
        <v/>
      </c>
      <c r="I64" s="69"/>
      <c r="J64" s="136">
        <v>97</v>
      </c>
      <c r="K64" s="446"/>
      <c r="L64" s="446"/>
      <c r="M64" s="137"/>
      <c r="N64" s="68" t="str">
        <f t="shared" si="4"/>
        <v/>
      </c>
      <c r="O64" s="4"/>
      <c r="P64" s="4"/>
      <c r="Q64" s="4"/>
      <c r="R64" s="4"/>
      <c r="S64" s="4"/>
    </row>
    <row r="65" spans="3:22" s="66" customFormat="1" ht="15" customHeight="1">
      <c r="D65" s="80">
        <v>43</v>
      </c>
      <c r="E65" s="361"/>
      <c r="F65" s="362"/>
      <c r="G65" s="137"/>
      <c r="H65" s="68" t="str">
        <f t="shared" si="3"/>
        <v/>
      </c>
      <c r="I65" s="69"/>
      <c r="J65" s="136">
        <v>98</v>
      </c>
      <c r="K65" s="446"/>
      <c r="L65" s="446"/>
      <c r="M65" s="137"/>
      <c r="N65" s="68" t="str">
        <f t="shared" si="4"/>
        <v/>
      </c>
      <c r="O65" s="4"/>
      <c r="P65" s="4"/>
      <c r="Q65" s="4"/>
      <c r="R65" s="4"/>
      <c r="S65" s="4"/>
    </row>
    <row r="66" spans="3:22" s="66" customFormat="1" ht="15" customHeight="1">
      <c r="D66" s="80">
        <v>44</v>
      </c>
      <c r="E66" s="361"/>
      <c r="F66" s="362"/>
      <c r="G66" s="137"/>
      <c r="H66" s="68" t="str">
        <f t="shared" si="3"/>
        <v/>
      </c>
      <c r="I66" s="69"/>
      <c r="J66" s="136">
        <v>99</v>
      </c>
      <c r="K66" s="446"/>
      <c r="L66" s="446"/>
      <c r="M66" s="137"/>
      <c r="N66" s="68" t="str">
        <f t="shared" si="4"/>
        <v/>
      </c>
      <c r="O66" s="4"/>
      <c r="P66" s="4"/>
      <c r="Q66" s="4"/>
      <c r="R66" s="4"/>
      <c r="S66" s="4"/>
    </row>
    <row r="67" spans="3:22" s="66" customFormat="1" ht="15" customHeight="1">
      <c r="D67" s="80">
        <v>45</v>
      </c>
      <c r="E67" s="361"/>
      <c r="F67" s="362"/>
      <c r="G67" s="137"/>
      <c r="H67" s="68" t="str">
        <f t="shared" si="3"/>
        <v/>
      </c>
      <c r="I67" s="69"/>
      <c r="J67" s="80">
        <v>0</v>
      </c>
      <c r="K67" s="362"/>
      <c r="L67" s="446"/>
      <c r="M67" s="137"/>
      <c r="N67" s="68" t="str">
        <f t="shared" si="4"/>
        <v/>
      </c>
      <c r="O67" s="33"/>
      <c r="P67" s="4"/>
      <c r="Q67" s="4"/>
      <c r="R67" s="4"/>
      <c r="S67" s="4"/>
    </row>
    <row r="68" spans="3:22" s="66" customFormat="1" ht="15" customHeight="1">
      <c r="D68" s="80">
        <v>46</v>
      </c>
      <c r="E68" s="361"/>
      <c r="F68" s="362"/>
      <c r="G68" s="137"/>
      <c r="H68" s="68" t="str">
        <f t="shared" si="3"/>
        <v/>
      </c>
      <c r="I68" s="69"/>
      <c r="J68" s="80" t="s">
        <v>35</v>
      </c>
      <c r="K68" s="362"/>
      <c r="L68" s="446"/>
      <c r="M68" s="137"/>
      <c r="N68" s="68" t="str">
        <f t="shared" si="4"/>
        <v/>
      </c>
      <c r="O68" s="33"/>
      <c r="P68" s="4"/>
      <c r="Q68" s="4"/>
      <c r="R68" s="4"/>
      <c r="S68" s="4"/>
    </row>
    <row r="69" spans="3:22" s="66" customFormat="1" ht="15" customHeight="1">
      <c r="D69" s="80">
        <v>47</v>
      </c>
      <c r="E69" s="361"/>
      <c r="F69" s="362"/>
      <c r="G69" s="137"/>
      <c r="H69" s="68" t="str">
        <f t="shared" si="3"/>
        <v/>
      </c>
      <c r="I69" s="69"/>
      <c r="J69" s="463" t="s">
        <v>12</v>
      </c>
      <c r="K69" s="362"/>
      <c r="L69" s="446"/>
      <c r="M69" s="137"/>
      <c r="N69" s="68" t="str">
        <f t="shared" si="4"/>
        <v/>
      </c>
      <c r="O69" s="33"/>
      <c r="P69" s="4"/>
      <c r="Q69" s="4"/>
      <c r="R69" s="4"/>
      <c r="S69" s="4"/>
    </row>
    <row r="70" spans="3:22" ht="15" customHeight="1">
      <c r="D70" s="80">
        <v>48</v>
      </c>
      <c r="E70" s="361"/>
      <c r="F70" s="362"/>
      <c r="G70" s="137"/>
      <c r="H70" s="68" t="str">
        <f t="shared" si="3"/>
        <v/>
      </c>
      <c r="I70" s="69"/>
      <c r="J70" s="464"/>
      <c r="K70" s="362"/>
      <c r="L70" s="446"/>
      <c r="M70" s="137"/>
      <c r="N70" s="68" t="str">
        <f t="shared" si="4"/>
        <v/>
      </c>
      <c r="O70" s="4"/>
      <c r="P70" s="4"/>
      <c r="Q70" s="4"/>
      <c r="R70" s="4"/>
      <c r="S70" s="4"/>
      <c r="U70" s="66"/>
      <c r="V70" s="66"/>
    </row>
    <row r="71" spans="3:22" ht="15" customHeight="1">
      <c r="D71" s="80">
        <v>49</v>
      </c>
      <c r="E71" s="361"/>
      <c r="F71" s="362"/>
      <c r="G71" s="137"/>
      <c r="H71" s="68" t="str">
        <f t="shared" si="3"/>
        <v/>
      </c>
      <c r="I71" s="47"/>
      <c r="J71" s="464"/>
      <c r="K71" s="362"/>
      <c r="L71" s="446"/>
      <c r="M71" s="137"/>
      <c r="N71" s="68" t="str">
        <f t="shared" si="4"/>
        <v/>
      </c>
      <c r="O71" s="4"/>
      <c r="P71" s="4"/>
      <c r="Q71" s="4"/>
      <c r="R71" s="4"/>
      <c r="S71" s="4"/>
    </row>
    <row r="72" spans="3:22" ht="15" customHeight="1">
      <c r="D72" s="80">
        <v>50</v>
      </c>
      <c r="E72" s="361"/>
      <c r="F72" s="362"/>
      <c r="G72" s="137"/>
      <c r="H72" s="68" t="str">
        <f t="shared" si="3"/>
        <v/>
      </c>
      <c r="I72" s="47"/>
      <c r="J72" s="464"/>
      <c r="K72" s="362"/>
      <c r="L72" s="446"/>
      <c r="M72" s="137"/>
      <c r="N72" s="68" t="str">
        <f t="shared" si="4"/>
        <v/>
      </c>
      <c r="O72" s="4"/>
      <c r="P72" s="4"/>
      <c r="Q72" s="4"/>
      <c r="R72" s="4"/>
      <c r="S72" s="4"/>
    </row>
    <row r="73" spans="3:22" ht="15" customHeight="1">
      <c r="D73" s="80">
        <v>51</v>
      </c>
      <c r="E73" s="361"/>
      <c r="F73" s="362"/>
      <c r="G73" s="137"/>
      <c r="H73" s="68" t="str">
        <f t="shared" si="3"/>
        <v/>
      </c>
      <c r="I73" s="51"/>
      <c r="J73" s="464"/>
      <c r="K73" s="362"/>
      <c r="L73" s="446"/>
      <c r="M73" s="137"/>
      <c r="N73" s="68" t="str">
        <f t="shared" si="4"/>
        <v/>
      </c>
      <c r="O73" s="4"/>
      <c r="P73" s="4"/>
      <c r="Q73" s="4"/>
      <c r="R73" s="4"/>
      <c r="S73" s="4"/>
    </row>
    <row r="74" spans="3:22" ht="15" customHeight="1">
      <c r="D74" s="80">
        <v>52</v>
      </c>
      <c r="E74" s="361"/>
      <c r="F74" s="362"/>
      <c r="G74" s="137"/>
      <c r="H74" s="68" t="str">
        <f t="shared" si="3"/>
        <v/>
      </c>
      <c r="I74" s="51"/>
      <c r="J74" s="464"/>
      <c r="K74" s="362"/>
      <c r="L74" s="446"/>
      <c r="M74" s="137"/>
      <c r="N74" s="68" t="str">
        <f t="shared" si="4"/>
        <v/>
      </c>
      <c r="O74" s="4"/>
      <c r="P74" s="4"/>
      <c r="Q74" s="4"/>
      <c r="R74" s="4"/>
      <c r="S74" s="4"/>
    </row>
    <row r="75" spans="3:22" ht="15" customHeight="1">
      <c r="D75" s="80">
        <v>53</v>
      </c>
      <c r="E75" s="361"/>
      <c r="F75" s="362"/>
      <c r="G75" s="137"/>
      <c r="H75" s="68" t="str">
        <f t="shared" si="3"/>
        <v/>
      </c>
      <c r="I75" s="51"/>
      <c r="J75" s="464"/>
      <c r="K75" s="362"/>
      <c r="L75" s="446"/>
      <c r="M75" s="137"/>
      <c r="N75" s="68" t="str">
        <f t="shared" si="4"/>
        <v/>
      </c>
      <c r="O75" s="4"/>
      <c r="P75" s="4"/>
      <c r="Q75" s="4"/>
      <c r="R75" s="4"/>
      <c r="S75" s="4"/>
    </row>
    <row r="76" spans="3:22" ht="15" customHeight="1">
      <c r="D76" s="80">
        <v>54</v>
      </c>
      <c r="E76" s="361"/>
      <c r="F76" s="362"/>
      <c r="G76" s="137"/>
      <c r="H76" s="68" t="str">
        <f t="shared" si="3"/>
        <v/>
      </c>
      <c r="I76" s="51"/>
      <c r="J76" s="464"/>
      <c r="K76" s="362"/>
      <c r="L76" s="446"/>
      <c r="M76" s="137"/>
      <c r="N76" s="68" t="str">
        <f t="shared" si="4"/>
        <v/>
      </c>
      <c r="O76" s="4"/>
      <c r="P76" s="4"/>
      <c r="Q76" s="4"/>
      <c r="R76" s="4"/>
      <c r="S76" s="4"/>
    </row>
    <row r="77" spans="3:22" ht="15" customHeight="1">
      <c r="D77" s="80">
        <v>55</v>
      </c>
      <c r="E77" s="361"/>
      <c r="F77" s="362"/>
      <c r="G77" s="137"/>
      <c r="H77" s="68" t="str">
        <f t="shared" si="3"/>
        <v/>
      </c>
      <c r="I77" s="47"/>
      <c r="J77" s="465"/>
      <c r="K77" s="362"/>
      <c r="L77" s="446"/>
      <c r="M77" s="137"/>
      <c r="N77" s="68" t="str">
        <f t="shared" si="4"/>
        <v/>
      </c>
      <c r="O77" s="4"/>
      <c r="P77" s="4"/>
      <c r="Q77" s="4"/>
      <c r="R77" s="4"/>
      <c r="S77" s="4"/>
    </row>
    <row r="78" spans="3:22" ht="15" customHeight="1">
      <c r="C78" s="4"/>
      <c r="D78" s="4"/>
      <c r="E78" s="4"/>
      <c r="F78" s="35"/>
      <c r="G78" s="35"/>
      <c r="H78" s="35"/>
      <c r="I78" s="35"/>
      <c r="J78" s="4"/>
      <c r="K78" s="4"/>
      <c r="L78" s="22"/>
      <c r="M78" s="4"/>
      <c r="N78" s="4"/>
      <c r="O78" s="4"/>
      <c r="P78" s="4"/>
      <c r="Q78" s="4"/>
      <c r="R78" s="4"/>
      <c r="S78" s="4"/>
    </row>
    <row r="79" spans="3:22" ht="15" customHeight="1">
      <c r="C79" s="4"/>
      <c r="D79" s="4"/>
      <c r="E79" s="4"/>
      <c r="F79" s="35"/>
      <c r="G79" s="35"/>
      <c r="H79" s="35"/>
      <c r="I79" s="35"/>
      <c r="J79" s="4"/>
      <c r="K79" s="4"/>
      <c r="L79" s="22"/>
      <c r="M79" s="4"/>
      <c r="N79" s="4"/>
      <c r="O79" s="4"/>
      <c r="P79" s="4"/>
      <c r="Q79" s="4"/>
      <c r="R79" s="4"/>
      <c r="S79" s="4"/>
    </row>
    <row r="80" spans="3:22" ht="15" customHeight="1">
      <c r="C80" s="4"/>
      <c r="D80" s="4"/>
      <c r="E80" s="4"/>
      <c r="F80" s="4"/>
      <c r="G80" s="4"/>
      <c r="H80" s="4"/>
      <c r="I80" s="4"/>
      <c r="J80" s="4"/>
      <c r="K80" s="4"/>
      <c r="L80" s="22"/>
      <c r="M80" s="4"/>
      <c r="N80" s="4"/>
      <c r="O80" s="4"/>
      <c r="P80" s="4"/>
      <c r="Q80" s="4"/>
      <c r="R80" s="4"/>
      <c r="S80" s="4"/>
    </row>
    <row r="81" spans="3:19" ht="15" customHeight="1">
      <c r="C81" s="4"/>
      <c r="D81" s="4"/>
      <c r="E81" s="4"/>
      <c r="F81" s="4"/>
      <c r="G81" s="4"/>
      <c r="H81" s="4"/>
      <c r="I81" s="4"/>
      <c r="J81" s="4"/>
      <c r="K81" s="4"/>
      <c r="L81" s="22"/>
      <c r="M81" s="4"/>
      <c r="N81" s="4"/>
      <c r="O81" s="4"/>
      <c r="P81" s="4"/>
      <c r="Q81" s="4"/>
      <c r="R81" s="4"/>
      <c r="S81" s="4"/>
    </row>
    <row r="82" spans="3:19" ht="15" customHeight="1">
      <c r="F82" s="162"/>
      <c r="G82" s="162"/>
      <c r="H82" s="162"/>
      <c r="I82" s="162"/>
    </row>
    <row r="83" spans="3:19" ht="15" customHeight="1"/>
    <row r="84" spans="3:19" ht="15" customHeight="1"/>
    <row r="85" spans="3:19" ht="15" customHeight="1"/>
    <row r="86" spans="3:19" ht="15" customHeight="1"/>
    <row r="87" spans="3:19" ht="15" customHeight="1"/>
    <row r="88" spans="3:19" ht="15" customHeight="1"/>
    <row r="89" spans="3:19" ht="15" customHeight="1"/>
    <row r="90" spans="3:19" ht="15" customHeight="1"/>
    <row r="91" spans="3:19" ht="15" customHeight="1"/>
    <row r="92" spans="3:19" ht="15" customHeight="1"/>
    <row r="93" spans="3:19" ht="15" customHeight="1"/>
    <row r="94" spans="3:19" ht="15" customHeight="1"/>
    <row r="95" spans="3:19" ht="15" customHeight="1"/>
    <row r="96" spans="3:19"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dataConsolidate/>
  <mergeCells count="156">
    <mergeCell ref="P47:Q48"/>
    <mergeCell ref="P49:Q50"/>
    <mergeCell ref="E58:F58"/>
    <mergeCell ref="E59:F59"/>
    <mergeCell ref="E56:F56"/>
    <mergeCell ref="E57:F57"/>
    <mergeCell ref="E48:F48"/>
    <mergeCell ref="K49:L49"/>
    <mergeCell ref="K68:L68"/>
    <mergeCell ref="K61:L61"/>
    <mergeCell ref="K56:L56"/>
    <mergeCell ref="K57:L57"/>
    <mergeCell ref="K58:L58"/>
    <mergeCell ref="K53:L53"/>
    <mergeCell ref="K62:L62"/>
    <mergeCell ref="K63:L63"/>
    <mergeCell ref="K64:L64"/>
    <mergeCell ref="K60:L60"/>
    <mergeCell ref="E53:F53"/>
    <mergeCell ref="E54:F54"/>
    <mergeCell ref="E55:F55"/>
    <mergeCell ref="K50:L50"/>
    <mergeCell ref="K51:L51"/>
    <mergeCell ref="K52:L52"/>
    <mergeCell ref="E77:F77"/>
    <mergeCell ref="E60:F60"/>
    <mergeCell ref="E61:F61"/>
    <mergeCell ref="E62:F62"/>
    <mergeCell ref="E63:F63"/>
    <mergeCell ref="E64:F64"/>
    <mergeCell ref="E65:F65"/>
    <mergeCell ref="E66:F66"/>
    <mergeCell ref="E67:F67"/>
    <mergeCell ref="E68:F68"/>
    <mergeCell ref="E74:F74"/>
    <mergeCell ref="E75:F75"/>
    <mergeCell ref="E76:F76"/>
    <mergeCell ref="E69:F69"/>
    <mergeCell ref="E70:F70"/>
    <mergeCell ref="E71:F71"/>
    <mergeCell ref="E72:F72"/>
    <mergeCell ref="E73:F73"/>
    <mergeCell ref="D2:F2"/>
    <mergeCell ref="D3:F3"/>
    <mergeCell ref="D4:F4"/>
    <mergeCell ref="D5:F5"/>
    <mergeCell ref="D6:F6"/>
    <mergeCell ref="D7:F7"/>
    <mergeCell ref="D18:E18"/>
    <mergeCell ref="M11:P11"/>
    <mergeCell ref="M12:P13"/>
    <mergeCell ref="D17:E17"/>
    <mergeCell ref="M14:P14"/>
    <mergeCell ref="M15:P16"/>
    <mergeCell ref="M17:N17"/>
    <mergeCell ref="M18:N18"/>
    <mergeCell ref="K75:L75"/>
    <mergeCell ref="K69:L69"/>
    <mergeCell ref="K66:L66"/>
    <mergeCell ref="K67:L67"/>
    <mergeCell ref="K54:L54"/>
    <mergeCell ref="K55:L55"/>
    <mergeCell ref="K32:L32"/>
    <mergeCell ref="K70:L70"/>
    <mergeCell ref="J69:J77"/>
    <mergeCell ref="K65:L65"/>
    <mergeCell ref="K76:L76"/>
    <mergeCell ref="K77:L77"/>
    <mergeCell ref="K71:L71"/>
    <mergeCell ref="K72:L72"/>
    <mergeCell ref="K73:L73"/>
    <mergeCell ref="K74:L74"/>
    <mergeCell ref="K43:L43"/>
    <mergeCell ref="K44:L44"/>
    <mergeCell ref="K45:L45"/>
    <mergeCell ref="K47:L47"/>
    <mergeCell ref="K48:L48"/>
    <mergeCell ref="K34:L34"/>
    <mergeCell ref="K35:L35"/>
    <mergeCell ref="K36:L36"/>
    <mergeCell ref="K59:L59"/>
    <mergeCell ref="E29:F29"/>
    <mergeCell ref="E30:F30"/>
    <mergeCell ref="E31:F31"/>
    <mergeCell ref="E32:F32"/>
    <mergeCell ref="K29:L29"/>
    <mergeCell ref="E33:F33"/>
    <mergeCell ref="K30:L30"/>
    <mergeCell ref="K31:L31"/>
    <mergeCell ref="E47:F47"/>
    <mergeCell ref="K40:L40"/>
    <mergeCell ref="K41:L41"/>
    <mergeCell ref="K42:L42"/>
    <mergeCell ref="K37:L37"/>
    <mergeCell ref="K38:L38"/>
    <mergeCell ref="K39:L39"/>
    <mergeCell ref="E45:F45"/>
    <mergeCell ref="E46:F46"/>
    <mergeCell ref="E37:F37"/>
    <mergeCell ref="E38:F38"/>
    <mergeCell ref="E49:F49"/>
    <mergeCell ref="E50:F50"/>
    <mergeCell ref="E51:F51"/>
    <mergeCell ref="E52:F52"/>
    <mergeCell ref="D1:S1"/>
    <mergeCell ref="E34:F34"/>
    <mergeCell ref="E35:F35"/>
    <mergeCell ref="E36:F36"/>
    <mergeCell ref="K46:L46"/>
    <mergeCell ref="K33:L33"/>
    <mergeCell ref="P43:Q43"/>
    <mergeCell ref="E39:F39"/>
    <mergeCell ref="E40:F40"/>
    <mergeCell ref="E41:F41"/>
    <mergeCell ref="E42:F42"/>
    <mergeCell ref="E43:F43"/>
    <mergeCell ref="E44:F44"/>
    <mergeCell ref="K24:L24"/>
    <mergeCell ref="E22:F22"/>
    <mergeCell ref="E23:F23"/>
    <mergeCell ref="E24:F24"/>
    <mergeCell ref="G2:M2"/>
    <mergeCell ref="G3:M3"/>
    <mergeCell ref="G4:M4"/>
    <mergeCell ref="G5:M5"/>
    <mergeCell ref="G7:M9"/>
    <mergeCell ref="G6:M6"/>
    <mergeCell ref="P44:Q44"/>
    <mergeCell ref="P45:Q45"/>
    <mergeCell ref="P46:Q46"/>
    <mergeCell ref="K22:L22"/>
    <mergeCell ref="K23:L23"/>
    <mergeCell ref="E25:F25"/>
    <mergeCell ref="E26:F26"/>
    <mergeCell ref="E27:F27"/>
    <mergeCell ref="E28:F28"/>
    <mergeCell ref="K25:L25"/>
    <mergeCell ref="K26:L26"/>
    <mergeCell ref="K27:L27"/>
    <mergeCell ref="K28:L28"/>
    <mergeCell ref="M19:P19"/>
    <mergeCell ref="B11:C11"/>
    <mergeCell ref="B12:C13"/>
    <mergeCell ref="B14:C14"/>
    <mergeCell ref="D11:G11"/>
    <mergeCell ref="D12:G13"/>
    <mergeCell ref="D14:G14"/>
    <mergeCell ref="D15:G16"/>
    <mergeCell ref="D19:G19"/>
    <mergeCell ref="K11:L11"/>
    <mergeCell ref="K12:L13"/>
    <mergeCell ref="K14:L14"/>
    <mergeCell ref="K15:L18"/>
    <mergeCell ref="K19:L19"/>
    <mergeCell ref="B15:C18"/>
    <mergeCell ref="B19:C19"/>
  </mergeCells>
  <dataValidations count="3">
    <dataValidation type="list" allowBlank="1" showInputMessage="1" showErrorMessage="1" sqref="G23:G77 M23:M77">
      <formula1>$P$23:$P$37</formula1>
    </dataValidation>
    <dataValidation type="list" allowBlank="1" showInputMessage="1" showErrorMessage="1" sqref="G6:M6">
      <formula1>$AW$6:$AW$44</formula1>
    </dataValidation>
    <dataValidation type="list" allowBlank="1" showInputMessage="1" showErrorMessage="1" sqref="G4:M4">
      <formula1>$AM$5:$AM$19</formula1>
    </dataValidation>
  </dataValidations>
  <printOptions horizontalCentered="1" verticalCentered="1"/>
  <pageMargins left="0.15748031496063" right="0.27559055118110198" top="0.23622047244094499" bottom="0.23622047244094499" header="0.31496062992126" footer="0.31496062992126"/>
  <pageSetup scale="54" orientation="portrait" r:id="rId1"/>
  <headerFooter>
    <oddFooter>&amp;Cpage &amp;P of &amp;N&amp;R&amp;8 2011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INDEX</vt:lpstr>
      <vt:lpstr>CUSTOM MENS JERSEYS</vt:lpstr>
      <vt:lpstr>CUSTOM MENS PANTS</vt:lpstr>
      <vt:lpstr>DESIGNATED HITTER JERSEYS</vt:lpstr>
      <vt:lpstr>DESIGNATED HITTER PANTS</vt:lpstr>
      <vt:lpstr>SPRING TRAINER &amp; DOUBLE HEADER</vt:lpstr>
      <vt:lpstr>FUSION PRO JERSEYS</vt:lpstr>
      <vt:lpstr>FUSION PRO PANTS</vt:lpstr>
      <vt:lpstr>CUSTOM YOUTH JERSEYS</vt:lpstr>
      <vt:lpstr>CUSTOM YOUTH PANTS</vt:lpstr>
      <vt:lpstr>DECORATIONS</vt:lpstr>
      <vt:lpstr>'CUSTOM MENS JERSEYS'!Print_Area</vt:lpstr>
      <vt:lpstr>'CUSTOM MENS PANTS'!Print_Area</vt:lpstr>
      <vt:lpstr>'CUSTOM YOUTH JERSEYS'!Print_Area</vt:lpstr>
      <vt:lpstr>'CUSTOM YOUTH PANTS'!Print_Area</vt:lpstr>
      <vt:lpstr>DECORATIONS!Print_Area</vt:lpstr>
      <vt:lpstr>'DESIGNATED HITTER JERSEYS'!Print_Area</vt:lpstr>
      <vt:lpstr>'DESIGNATED HITTER PANTS'!Print_Area</vt:lpstr>
      <vt:lpstr>'FUSION PRO JERSEYS'!Print_Area</vt:lpstr>
      <vt:lpstr>'FUSION PRO PANTS'!Print_Area</vt:lpstr>
      <vt:lpstr>'SPRING TRAINER &amp; DOUBLE HEADER'!Print_Area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VPocasangre</dc:creator>
  <cp:lastModifiedBy>Magaly Angel</cp:lastModifiedBy>
  <cp:lastPrinted>2018-05-03T21:35:37Z</cp:lastPrinted>
  <dcterms:created xsi:type="dcterms:W3CDTF">2013-04-10T22:07:47Z</dcterms:created>
  <dcterms:modified xsi:type="dcterms:W3CDTF">2018-05-03T21:45:31Z</dcterms:modified>
</cp:coreProperties>
</file>